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bookViews>
    <workbookView xWindow="0" yWindow="0" windowWidth="28800" windowHeight="11505"/>
  </bookViews>
  <sheets>
    <sheet name="Титульный лист" sheetId="8" r:id="rId1"/>
    <sheet name="Ключевые риски" sheetId="7" r:id="rId2"/>
    <sheet name="Цели и показатели" sheetId="2" r:id="rId3"/>
    <sheet name="Исполнение бюджета" sheetId="3" r:id="rId4"/>
    <sheet name="Результаты, КТ и мероприятия" sheetId="4" r:id="rId5"/>
    <sheet name="Проверка данных" sheetId="6" state="hidden" r:id="rId6"/>
  </sheets>
  <definedNames>
    <definedName name="_ftn1" localSheetId="4">'Результаты, КТ и мероприятия'!$A$14</definedName>
    <definedName name="_ftnref1" localSheetId="4">'Результаты, КТ и мероприятия'!$B$3</definedName>
    <definedName name="_xlnm._FilterDatabase" localSheetId="3" hidden="1">'Исполнение бюджета'!$A$3:$J$22</definedName>
    <definedName name="_xlnm.Print_Area" localSheetId="3">'Исполнение бюджета'!$A$1:$J$22</definedName>
    <definedName name="_xlnm.Print_Area" localSheetId="4">'Результаты, КТ и мероприятия'!$A$1:$H$11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F7" i="3"/>
  <c r="E7" i="3"/>
  <c r="D7" i="3" l="1"/>
  <c r="I11" i="3" l="1"/>
  <c r="I7" i="3"/>
  <c r="I8" i="3"/>
  <c r="D21" i="3" l="1"/>
  <c r="D19" i="3"/>
  <c r="D18" i="3" l="1"/>
  <c r="I17" i="3" l="1"/>
  <c r="I16" i="3"/>
  <c r="I10" i="3"/>
  <c r="E21" i="3" l="1"/>
  <c r="F21" i="3"/>
  <c r="G21" i="3"/>
  <c r="G18" i="3" s="1"/>
  <c r="H21" i="3"/>
  <c r="I21" i="3" s="1"/>
  <c r="E19" i="3"/>
  <c r="F19" i="3"/>
  <c r="G19" i="3"/>
  <c r="H19" i="3"/>
  <c r="F18" i="3" l="1"/>
  <c r="E18" i="3"/>
  <c r="H18" i="3"/>
  <c r="I19" i="3"/>
  <c r="I18" i="3" l="1"/>
</calcChain>
</file>

<file path=xl/sharedStrings.xml><?xml version="1.0" encoding="utf-8"?>
<sst xmlns="http://schemas.openxmlformats.org/spreadsheetml/2006/main" count="224" uniqueCount="133">
  <si>
    <t>№ п/п</t>
  </si>
  <si>
    <t>Статус</t>
  </si>
  <si>
    <t>Наименование соответствующего раздела паспорта проекта</t>
  </si>
  <si>
    <t>Краткое описание риска</t>
  </si>
  <si>
    <t>Предлагаемые решения</t>
  </si>
  <si>
    <t>1.</t>
  </si>
  <si>
    <t>2.</t>
  </si>
  <si>
    <t>3.</t>
  </si>
  <si>
    <t xml:space="preserve">Наименование целей и показателей </t>
  </si>
  <si>
    <t>Значения по кварталам</t>
  </si>
  <si>
    <t>Плановое значение на конец года</t>
  </si>
  <si>
    <t>Комментарий</t>
  </si>
  <si>
    <t>I</t>
  </si>
  <si>
    <t>II</t>
  </si>
  <si>
    <t>III</t>
  </si>
  <si>
    <t>IV</t>
  </si>
  <si>
    <t>4.</t>
  </si>
  <si>
    <t>Наименование результата и источника финансового обеспечения</t>
  </si>
  <si>
    <t>Объем финансового обеспечение, млн. рублей</t>
  </si>
  <si>
    <t>Исполнение, млн. рублей</t>
  </si>
  <si>
    <t>Предусмотрено паспортом регионального проекта</t>
  </si>
  <si>
    <t>Сводная бюджетная роспись</t>
  </si>
  <si>
    <t>Лимиты бюджетных обязательств</t>
  </si>
  <si>
    <t>Учтенные бюджетные обязательства</t>
  </si>
  <si>
    <t>Кассовое исполнение</t>
  </si>
  <si>
    <t>1.1.</t>
  </si>
  <si>
    <t>федеральный бюджет</t>
  </si>
  <si>
    <t>бюджеты государственных внебюджетных фондов Российской Федерации</t>
  </si>
  <si>
    <t>внебюджетные источники</t>
  </si>
  <si>
    <t>Х</t>
  </si>
  <si>
    <t>Всего по региональному проекту за счет всех источников, в том числе:</t>
  </si>
  <si>
    <t>консолидированные бюджеты субъектов Российской Федерации</t>
  </si>
  <si>
    <t xml:space="preserve">Наименование результата, контрольной точки, мероприятия </t>
  </si>
  <si>
    <t>Срок реализации</t>
  </si>
  <si>
    <t>Ответственный исполнитель</t>
  </si>
  <si>
    <t>план</t>
  </si>
  <si>
    <t>факт/ прогноз</t>
  </si>
  <si>
    <t>…</t>
  </si>
  <si>
    <t>Единица измерения (по ОКЕИ)</t>
  </si>
  <si>
    <t>Фактическое значение за предыдущий год</t>
  </si>
  <si>
    <t xml:space="preserve">Процент достижения </t>
  </si>
  <si>
    <t>Процент исполнения (8)/(5)*100</t>
  </si>
  <si>
    <t>1.2.</t>
  </si>
  <si>
    <t>Отсутствие отклонений</t>
  </si>
  <si>
    <t>Прогнозные сведения</t>
  </si>
  <si>
    <t>Cведения не представлены</t>
  </si>
  <si>
    <t>Наличие критических отклонений</t>
  </si>
  <si>
    <t>Наличие отклонений</t>
  </si>
  <si>
    <t>5.</t>
  </si>
  <si>
    <t>Уровень контроля</t>
  </si>
  <si>
    <t>О Т Ч Е Т</t>
  </si>
  <si>
    <t>Общий статус реализации</t>
  </si>
  <si>
    <t>1. Риски</t>
  </si>
  <si>
    <t>2. Показатели</t>
  </si>
  <si>
    <t>3. Бюджет</t>
  </si>
  <si>
    <t>4. Результаты</t>
  </si>
  <si>
    <t>5. Контрольные точки</t>
  </si>
  <si>
    <t>отсутствие отклонений</t>
  </si>
  <si>
    <t>1. КЛЮЧЕВЫЕ РИСКИ</t>
  </si>
  <si>
    <t>2. СВЕДЕНИЯ О ЗНАЧЕНИЯХ ЦЕЛЕЙ И ПОКАЗАТЕЛЕЙ</t>
  </si>
  <si>
    <t>3. СВЕДЕНИЯ ОБ ИСПОЛНЕНИИ БЮДЖЕТА</t>
  </si>
  <si>
    <t>4. СВЕДЕНИЯ О ДОСТИЖЕНИИ РЕЗУЛЬТАТОВ, КОНТРОЛЬНЫХ ТОЧЕК И МЕРОПРИЯТИЙ</t>
  </si>
  <si>
    <t>Убывающий</t>
  </si>
  <si>
    <t>Возрастающий</t>
  </si>
  <si>
    <t>_____________</t>
  </si>
  <si>
    <t>(подпись)</t>
  </si>
  <si>
    <t>Динамика показателя</t>
  </si>
  <si>
    <t>В отчетном периоде проблем и рисков, относящихся к ключевым не выявлено</t>
  </si>
  <si>
    <t>2. Цель и показатели регионального проекта</t>
  </si>
  <si>
    <t>3.Задачи и результаты регионального проекта</t>
  </si>
  <si>
    <t>4. Финансовое обеспечение реализации проекта</t>
  </si>
  <si>
    <t>Участники регионального проекта</t>
  </si>
  <si>
    <t>6.</t>
  </si>
  <si>
    <t xml:space="preserve">2. План коммуникаций по региональному проекту
</t>
  </si>
  <si>
    <t>7.</t>
  </si>
  <si>
    <t xml:space="preserve">3. План согласований и контрольных мероприятий регионального проекта </t>
  </si>
  <si>
    <t>8.</t>
  </si>
  <si>
    <t>9.</t>
  </si>
  <si>
    <t>10.</t>
  </si>
  <si>
    <t>11.</t>
  </si>
  <si>
    <t>2.1.</t>
  </si>
  <si>
    <t>Ожидаемая продолжительность жизни граждан старше трудоспособного возраста</t>
  </si>
  <si>
    <t>число человеко-лет</t>
  </si>
  <si>
    <t>Показатель годовой</t>
  </si>
  <si>
    <t>%</t>
  </si>
  <si>
    <t>Доля лиц старше трудоспособного возраста, у которых выявлены заболевания и патологические состояния, находящихся под диспансерным наблюдением,  %</t>
  </si>
  <si>
    <t xml:space="preserve">Показатель годовой </t>
  </si>
  <si>
    <t xml:space="preserve">Снижение смертности населения старше трудоспособного возраста </t>
  </si>
  <si>
    <t>на 100 тыс. населения</t>
  </si>
  <si>
    <t xml:space="preserve">Уровень госпитализации на геронтологические койки лиц старше 60 лет </t>
  </si>
  <si>
    <t>на 10 тыс. населения соответствующего возраста</t>
  </si>
  <si>
    <t xml:space="preserve">Удельный вес зданий стационарных учреждений социального обслуживания граждан пожилого возраста, инвалидов (взрослых и детей), требующих реконструкции, зданий, находящихся в аварийном состоянии, и ветхих зданий, в общем количестве зданий стационарных учреждений социального обслуживания граждан пожилого возраста, инвалидов (взрослых и детей) </t>
  </si>
  <si>
    <t>показатель не меняется</t>
  </si>
  <si>
    <t>Число «мобильных бригад» (междисциплинарная бригада специалистов, в состав которой входят специалисты по социальной работе, социальные работники, психологи, медицинские работники, сотрудники администрации муниципального образования)</t>
  </si>
  <si>
    <t>ед.</t>
  </si>
  <si>
    <t>Число муниципальных образований (нарастающим итогом), в которых внедряется система долговременного ухода (далее - СДУ) за гражданами пожилого возраста и инвалидами</t>
  </si>
  <si>
    <t>Доля граждан старшего возраста, систематически занимающихся физической культурой и спортом в общей численности граждан старшего возраста (%)</t>
  </si>
  <si>
    <t>Охват граждан старше трудоспособного возраста из групп риска вакцинацией против пневмококковой инфекции, %</t>
  </si>
  <si>
    <t>Показатель не меняется</t>
  </si>
  <si>
    <t>чел.</t>
  </si>
  <si>
    <t xml:space="preserve">Численность граждан предпенсионного возраста, прошедших профессиональное обучение и дополнительное профессиональное образование </t>
  </si>
  <si>
    <t xml:space="preserve"> - федеральный бюджет</t>
  </si>
  <si>
    <t>бюджет Камчатского края</t>
  </si>
  <si>
    <t>2.2.</t>
  </si>
  <si>
    <t>Организация мероприятий по профессиональному обучению и дополнительному профессиональному образованию лиц предпенсионного возраста</t>
  </si>
  <si>
    <t xml:space="preserve">  - бюджет Камчатского края</t>
  </si>
  <si>
    <t>3.1.</t>
  </si>
  <si>
    <t>3.2.</t>
  </si>
  <si>
    <r>
      <t>Результат федерального проекта (справочно из паспорта федерального проекта):</t>
    </r>
    <r>
      <rPr>
        <i/>
        <sz val="10"/>
        <color theme="1"/>
        <rFont val="Times New Roman"/>
        <family val="1"/>
        <charset val="204"/>
      </rPr>
      <t xml:space="preserve"> Органами исполнительной власти субъектов Российской Федерации будут проведены конкурсные процедуры и закуплен автотранспорт, который начнет свою эксплуатацию к концу 2019 года, в том в целях осуществления доставки лиц старше 65 лет, проживающих в сельской местности, в медицинские организации</t>
    </r>
  </si>
  <si>
    <t>Результат регионального проекта:Проведение конкурсных процедур на проведение закупки на поставку автотранспорта комплексными центрами социаьного обслуживания населения усть-Камчатского района и Тигильского района</t>
  </si>
  <si>
    <t>март 2019 года</t>
  </si>
  <si>
    <t>Приобретение автотранспорта в целях осуществления доставки лиц старше 65 лет, проживающих в сельской местности, в медицинские организации</t>
  </si>
  <si>
    <t xml:space="preserve">Результат федерального проекта: Заключены соглашения Роструда с высшими исполнительными органами государственной власти субъектов Российской Федерации о предоставлении иного межбюджетного трансферта на реализацию в 2019 году мероприятий по профессиональному обучению и дополнительному профессиональному образованию лиц предпенсионного возраста </t>
  </si>
  <si>
    <t>"Старшее поколение"</t>
  </si>
  <si>
    <t xml:space="preserve">Результат регионального проекта: Заключено соглашение о предоставлении иного межбюджетного трансферта, имеющего целевое назначение на реализацию мероприятий по организации профессионального обучения и дополнительного профессионального образования лиц предпенсионного возраста, из федерального бюджета бюджету Камчатского края от 06.02.2019 № 150-17-2019-014 </t>
  </si>
  <si>
    <t>социального развития и труда Камчатского края</t>
  </si>
  <si>
    <t>Разработка и реализация программы системной поддержки и повышения качества жизни граждан старшего поколения (Камчатский край)</t>
  </si>
  <si>
    <t xml:space="preserve">ПРИЛОЖЕНИЕ № 1
к паспорту регионального проекта
 «Разработка и реализация программы системной поддержки и повышения качества жизни граждан старшего поколения (Камчатский край)»                          «Старшее поколение»                          1. План мероприятий по реализации регионального проекта
</t>
  </si>
  <si>
    <t>2. Создание системы долговременного ухода за гражданами пожилого возраста и инвалидами, как составной части мероприятий, направленных на развитие и поддержание функциональных способностей граждан старшего поколения, включающей сбалансированные социальное обслуживание и медицинскую помощь на дому, в полустационарной и стационарной форме с привлечением патронажной службы и сиделок, а также поддержку семейного ухода</t>
  </si>
  <si>
    <t>3. Содействие приведению в субъектах Российской Федерации организаций социального обслуживания в надлежащее состояние, а также ликвидации очередей в них</t>
  </si>
  <si>
    <t>4.1.</t>
  </si>
  <si>
    <t>4.2.</t>
  </si>
  <si>
    <t>О ХОДЕ РЕАЛИЗАЦИИ РЕГИОНАЛЬНОГО ПРОЕКТА НА 01.09.2019</t>
  </si>
  <si>
    <t>В региональный проект вносятся измененияна на период 2021-2025 гг.</t>
  </si>
  <si>
    <t>О ХОДЕ РЕАЛИЗАЦИИ РЕГИОНАЛЬНОГО ПРОЕКТА НА 01.10.2019</t>
  </si>
  <si>
    <t>И.о. Министра</t>
  </si>
  <si>
    <t>А.С. Фёдорова</t>
  </si>
  <si>
    <t>Укрепление здоровья, увеличение периода активного долголетия и продолжительности здоровой жизни (Проведение дополнительных скринингов лицам старше 65 лет, проживающим в сельской местности на выявление отдельных социально-значимых неинфекционных заболеваний, оказывающих вклад в структуру смертности населения, с возможностью доставки данных лиц в медицинские организации (в 2019 году - приобретение автотранспорта в целях осуществления доставки лиц старше 65 лет, проживающих в сельской местности, в медицинские организации; Проведение вакцинации против пневмококковой инфекции лиц старше трудоспособного возраста из групп риска, проживающих в  организациях социального обслуживания)</t>
  </si>
  <si>
    <t>Сотрудники-тренеры завершают персонала, задействованного в СДУ (75 из 112 чел.). Расходы на командировку сотрудников в г. Москва составили 300,11 тыс. руб. Идет укомплектование необходимыми оборудованием и материалами отделений дневного пребывания и школ ухода</t>
  </si>
  <si>
    <r>
      <t>По итогам проведенных процедур закупки заключено 2 контракта на поставку 2х автотранспортных средств. Срок поставки до конца сентября 2019 года. Оплата контрактов после доставки. За счет дополнительно поступивших из фед. бюджета 3,8 млн. руб. начаты процедуры закупки дополнительно 2х автомобилей со сроком поставки декабрь 2019г. Вностяся необходимыеизменения в паспорт регионального проекта.                Вакцинация завершается, на 20.09.2019 прошли вакцинацию 202</t>
    </r>
    <r>
      <rPr>
        <sz val="10"/>
        <rFont val="Times New Roman"/>
        <family val="1"/>
        <charset val="204"/>
      </rPr>
      <t xml:space="preserve"> из</t>
    </r>
    <r>
      <rPr>
        <sz val="10"/>
        <color rgb="FF000000"/>
        <rFont val="Times New Roman"/>
        <family val="1"/>
        <charset val="204"/>
      </rPr>
      <t xml:space="preserve"> 213 человек. </t>
    </r>
  </si>
  <si>
    <t xml:space="preserve">На 18.09.2019 года приступили к обучению 230 человека или 165,5 % от целевого показателя. Осуществляются закупки на образовательные услуги в рамках конкурсных процедур, до 15.10.2019 года будет законтрактовано 10,4 млн. рублей средств федерального бюджета. До конца 2019 года предполагаемая сумма расходов с учетом стипендии, составит 10,7 млн. рублей федерального бюджета (91,5 % от предусмотренных средств). </t>
  </si>
  <si>
    <t>Заключены 2 контракта поставку автотранспортных средств, срок поставки/оплаты сентябрь-октябрь 2019 года</t>
  </si>
  <si>
    <t>Дополнительные средства, выделенные согласно распоряжению Правительства РФ от 28.08.2019 № 1908-р будут законтрактованы до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</si>
</sst>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
  </numFmts>
  <fonts count="20" x14ac:knownFonts="1">
    <font>
      <sz val="11"/>
      <color theme="1"/>
      <name val="Calibri"/>
      <family val="2"/>
      <scheme val="minor"/>
    </font>
    <font>
      <sz val="10"/>
      <color theme="1"/>
      <name val="Times New Roman"/>
      <family val="1"/>
      <charset val="204"/>
    </font>
    <font>
      <sz val="12"/>
      <color theme="1"/>
      <name val="Times New Roman"/>
      <family val="1"/>
      <charset val="204"/>
    </font>
    <font>
      <sz val="10"/>
      <color rgb="FF000000"/>
      <name val="Times New Roman"/>
      <family val="1"/>
      <charset val="204"/>
    </font>
    <font>
      <b/>
      <sz val="10"/>
      <color rgb="FF000000"/>
      <name val="Times New Roman"/>
      <family val="1"/>
      <charset val="204"/>
    </font>
    <font>
      <i/>
      <sz val="10"/>
      <color rgb="FF000000"/>
      <name val="Times New Roman"/>
      <family val="1"/>
      <charset val="204"/>
    </font>
    <font>
      <i/>
      <sz val="10"/>
      <color theme="1"/>
      <name val="Times New Roman"/>
      <family val="1"/>
      <charset val="204"/>
    </font>
    <font>
      <b/>
      <sz val="10"/>
      <color theme="1"/>
      <name val="Times New Roman"/>
      <family val="1"/>
      <charset val="204"/>
    </font>
    <font>
      <sz val="11"/>
      <color theme="1"/>
      <name val="Calibri"/>
      <family val="2"/>
      <scheme val="minor"/>
    </font>
    <font>
      <b/>
      <sz val="11"/>
      <color rgb="FF3F3F3F"/>
      <name val="Calibri"/>
      <family val="2"/>
      <charset val="204"/>
      <scheme val="minor"/>
    </font>
    <font>
      <b/>
      <sz val="11"/>
      <color theme="1"/>
      <name val="Calibri"/>
      <family val="2"/>
      <charset val="204"/>
      <scheme val="minor"/>
    </font>
    <font>
      <b/>
      <sz val="15"/>
      <color theme="3"/>
      <name val="Calibri"/>
      <family val="2"/>
      <charset val="204"/>
      <scheme val="minor"/>
    </font>
    <font>
      <b/>
      <sz val="12"/>
      <color theme="1"/>
      <name val="Times New Roman"/>
      <family val="1"/>
      <charset val="204"/>
    </font>
    <font>
      <b/>
      <sz val="14"/>
      <color rgb="FF000000"/>
      <name val="Times New Roman"/>
      <family val="1"/>
      <charset val="204"/>
    </font>
    <font>
      <i/>
      <sz val="14"/>
      <color rgb="FF000000"/>
      <name val="Times New Roman"/>
      <family val="1"/>
      <charset val="204"/>
    </font>
    <font>
      <sz val="14"/>
      <color rgb="FF000000"/>
      <name val="Times New Roman"/>
      <family val="1"/>
      <charset val="204"/>
    </font>
    <font>
      <i/>
      <sz val="12"/>
      <color theme="1"/>
      <name val="Times New Roman"/>
      <family val="1"/>
      <charset val="204"/>
    </font>
    <font>
      <vertAlign val="superscript"/>
      <sz val="14"/>
      <color rgb="FF000000"/>
      <name val="Times New Roman"/>
      <family val="1"/>
      <charset val="204"/>
    </font>
    <font>
      <sz val="14"/>
      <color theme="1"/>
      <name val="Times New Roman"/>
      <family val="1"/>
      <charset val="204"/>
    </font>
    <font>
      <sz val="10"/>
      <name val="Times New Roman"/>
      <family val="1"/>
      <charset val="204"/>
    </font>
  </fonts>
  <fills count="9">
    <fill>
      <patternFill patternType="none"/>
    </fill>
    <fill>
      <patternFill patternType="gray125"/>
    </fill>
    <fill>
      <patternFill patternType="solid">
        <fgColor rgb="FFFFFFFF"/>
        <bgColor indexed="64"/>
      </patternFill>
    </fill>
    <fill>
      <patternFill patternType="solid">
        <fgColor rgb="FFF2F2F2"/>
      </patternFill>
    </fill>
    <fill>
      <patternFill patternType="solid">
        <fgColor theme="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8" fillId="0" borderId="0" applyFont="0" applyFill="0" applyBorder="0" applyAlignment="0" applyProtection="0"/>
    <xf numFmtId="0" fontId="9" fillId="3" borderId="8" applyNumberFormat="0" applyAlignment="0" applyProtection="0"/>
    <xf numFmtId="0" fontId="11" fillId="0" borderId="9" applyNumberFormat="0" applyFill="0" applyAlignment="0" applyProtection="0"/>
  </cellStyleXfs>
  <cellXfs count="179">
    <xf numFmtId="0" fontId="0" fillId="0" borderId="0" xfId="0"/>
    <xf numFmtId="0" fontId="3" fillId="2"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4" xfId="0" applyFont="1" applyBorder="1" applyAlignment="1">
      <alignment horizontal="left"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6" fillId="0" borderId="4"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0" fillId="0" borderId="0" xfId="0" applyNumberFormat="1"/>
    <xf numFmtId="0" fontId="3" fillId="2" borderId="0"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vertical="center"/>
    </xf>
    <xf numFmtId="0" fontId="2" fillId="0" borderId="0" xfId="0" applyFont="1" applyFill="1" applyAlignment="1">
      <alignment vertical="center" wrapText="1"/>
    </xf>
    <xf numFmtId="0" fontId="0" fillId="0" borderId="0" xfId="0" applyFill="1"/>
    <xf numFmtId="0" fontId="2" fillId="0" borderId="0" xfId="0" applyFont="1" applyFill="1" applyAlignment="1">
      <alignment vertical="top" wrapText="1"/>
    </xf>
    <xf numFmtId="0" fontId="2" fillId="0" borderId="0" xfId="0" applyFont="1" applyFill="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vertical="center" wrapText="1"/>
    </xf>
    <xf numFmtId="0" fontId="10" fillId="0" borderId="0" xfId="0" applyFont="1"/>
    <xf numFmtId="9" fontId="0" fillId="0" borderId="0" xfId="1" applyFont="1"/>
    <xf numFmtId="2" fontId="0" fillId="0" borderId="0" xfId="0" applyNumberFormat="1"/>
    <xf numFmtId="1" fontId="0" fillId="0" borderId="0" xfId="0" applyNumberFormat="1"/>
    <xf numFmtId="0" fontId="1" fillId="0" borderId="7" xfId="0" applyFont="1" applyBorder="1" applyAlignment="1">
      <alignment vertical="center" wrapText="1"/>
    </xf>
    <xf numFmtId="10" fontId="3" fillId="2" borderId="4" xfId="0" applyNumberFormat="1" applyFont="1" applyFill="1" applyBorder="1" applyAlignment="1">
      <alignment horizontal="left" vertical="center" wrapText="1"/>
    </xf>
    <xf numFmtId="10" fontId="0" fillId="0" borderId="0" xfId="0" applyNumberFormat="1"/>
    <xf numFmtId="0" fontId="3" fillId="2" borderId="4" xfId="0" applyNumberFormat="1" applyFont="1" applyFill="1" applyBorder="1" applyAlignment="1">
      <alignment horizontal="center" vertical="center" wrapText="1"/>
    </xf>
    <xf numFmtId="0" fontId="2" fillId="0" borderId="0" xfId="0" applyFont="1" applyAlignment="1">
      <alignment horizontal="center" vertical="center"/>
    </xf>
    <xf numFmtId="0" fontId="16" fillId="0" borderId="4" xfId="0" applyFont="1" applyBorder="1" applyAlignment="1">
      <alignment horizontal="center" vertical="center" wrapText="1"/>
    </xf>
    <xf numFmtId="0" fontId="7" fillId="5" borderId="4" xfId="0"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textRotation="90" wrapText="1"/>
    </xf>
    <xf numFmtId="0" fontId="7"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5" fillId="5" borderId="15" xfId="0" applyFont="1" applyFill="1" applyBorder="1" applyAlignment="1">
      <alignment horizontal="center" vertical="center"/>
    </xf>
    <xf numFmtId="0" fontId="11" fillId="6" borderId="9" xfId="3" applyFill="1"/>
    <xf numFmtId="0" fontId="11" fillId="6" borderId="9" xfId="3" applyNumberFormat="1" applyFill="1"/>
    <xf numFmtId="3" fontId="0" fillId="0" borderId="0" xfId="0" applyNumberFormat="1"/>
    <xf numFmtId="3" fontId="3" fillId="0" borderId="4" xfId="0" applyNumberFormat="1" applyFont="1" applyBorder="1" applyAlignment="1">
      <alignment horizontal="left" vertical="center"/>
    </xf>
    <xf numFmtId="3" fontId="3" fillId="0" borderId="4" xfId="0" applyNumberFormat="1" applyFont="1" applyBorder="1" applyAlignment="1">
      <alignment horizontal="center" vertical="center"/>
    </xf>
    <xf numFmtId="0" fontId="13" fillId="5" borderId="13" xfId="0" applyFont="1" applyFill="1" applyBorder="1" applyAlignment="1">
      <alignment horizontal="center" vertical="center"/>
    </xf>
    <xf numFmtId="0" fontId="0" fillId="0" borderId="0" xfId="0" applyFont="1"/>
    <xf numFmtId="0" fontId="1" fillId="0" borderId="0" xfId="0" applyFont="1"/>
    <xf numFmtId="0" fontId="11" fillId="6" borderId="9" xfId="3" applyFont="1" applyFill="1"/>
    <xf numFmtId="0" fontId="15" fillId="0" borderId="0" xfId="0" applyFont="1"/>
    <xf numFmtId="0" fontId="15" fillId="0" borderId="0" xfId="0" applyFont="1" applyAlignment="1">
      <alignment horizontal="center"/>
    </xf>
    <xf numFmtId="0" fontId="0" fillId="0" borderId="0" xfId="0"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6" xfId="0" applyFill="1" applyBorder="1" applyAlignment="1">
      <alignment horizontal="center"/>
    </xf>
    <xf numFmtId="0" fontId="0" fillId="5" borderId="4" xfId="0" applyFill="1" applyBorder="1" applyAlignment="1">
      <alignment horizontal="center"/>
    </xf>
    <xf numFmtId="0" fontId="7" fillId="5" borderId="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7" borderId="25" xfId="0" applyFont="1" applyFill="1" applyBorder="1" applyAlignment="1">
      <alignment horizontal="left" vertical="center" wrapText="1"/>
    </xf>
    <xf numFmtId="0" fontId="1" fillId="0" borderId="15" xfId="0" applyFont="1" applyBorder="1" applyAlignment="1">
      <alignment horizontal="center" vertical="center" wrapText="1"/>
    </xf>
    <xf numFmtId="0" fontId="1" fillId="7" borderId="26"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25" xfId="0" applyFont="1" applyBorder="1" applyAlignment="1">
      <alignment horizontal="center" vertical="center" wrapText="1"/>
    </xf>
    <xf numFmtId="1" fontId="3" fillId="0" borderId="3" xfId="0" applyNumberFormat="1" applyFont="1" applyBorder="1" applyAlignment="1">
      <alignment horizontal="center" vertical="center" wrapText="1"/>
    </xf>
    <xf numFmtId="164" fontId="3" fillId="2" borderId="4" xfId="0" applyNumberFormat="1"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0"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8" borderId="26" xfId="0" applyFont="1" applyFill="1" applyBorder="1" applyAlignment="1">
      <alignment horizontal="left" vertical="center" wrapText="1"/>
    </xf>
    <xf numFmtId="0" fontId="1" fillId="8" borderId="25" xfId="0" applyFont="1" applyFill="1" applyBorder="1" applyAlignment="1">
      <alignment horizontal="left" vertical="center" wrapText="1"/>
    </xf>
    <xf numFmtId="0" fontId="7" fillId="5" borderId="14" xfId="0" applyNumberFormat="1" applyFont="1" applyFill="1" applyBorder="1" applyAlignment="1">
      <alignment horizontal="center" vertical="center" wrapText="1"/>
    </xf>
    <xf numFmtId="0" fontId="1" fillId="0" borderId="16" xfId="0" applyFont="1" applyBorder="1" applyAlignment="1">
      <alignment vertical="center" wrapText="1"/>
    </xf>
    <xf numFmtId="0" fontId="7" fillId="5" borderId="25" xfId="0" applyFont="1" applyFill="1" applyBorder="1" applyAlignment="1">
      <alignment horizontal="center" vertical="center" wrapText="1"/>
    </xf>
    <xf numFmtId="0" fontId="7" fillId="5" borderId="25" xfId="0" applyNumberFormat="1" applyFont="1" applyFill="1" applyBorder="1" applyAlignment="1">
      <alignment horizontal="center" vertical="center" wrapText="1"/>
    </xf>
    <xf numFmtId="0" fontId="7" fillId="5" borderId="25" xfId="1" applyNumberFormat="1"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3" fillId="2" borderId="7" xfId="0" applyFont="1" applyFill="1" applyBorder="1" applyAlignment="1">
      <alignment vertical="center" wrapText="1"/>
    </xf>
    <xf numFmtId="0" fontId="3" fillId="0" borderId="27"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165" fontId="3" fillId="2" borderId="4" xfId="0" applyNumberFormat="1" applyFont="1" applyFill="1" applyBorder="1" applyAlignment="1">
      <alignment horizontal="left" vertical="center" wrapText="1"/>
    </xf>
    <xf numFmtId="165" fontId="3" fillId="0" borderId="4" xfId="0" applyNumberFormat="1" applyFont="1" applyBorder="1" applyAlignment="1">
      <alignment horizontal="left" vertical="center"/>
    </xf>
    <xf numFmtId="0" fontId="1" fillId="4" borderId="10" xfId="0" applyFont="1" applyFill="1" applyBorder="1" applyAlignment="1">
      <alignment vertical="center" wrapText="1"/>
    </xf>
    <xf numFmtId="0" fontId="1" fillId="4" borderId="5" xfId="0" applyFont="1" applyFill="1" applyBorder="1" applyAlignment="1">
      <alignment vertical="center" wrapText="1"/>
    </xf>
    <xf numFmtId="0" fontId="1" fillId="4" borderId="25" xfId="0" applyFont="1" applyFill="1" applyBorder="1" applyAlignment="1">
      <alignment vertical="center" wrapText="1"/>
    </xf>
    <xf numFmtId="0" fontId="1" fillId="0" borderId="14" xfId="0" applyFont="1" applyBorder="1" applyAlignment="1">
      <alignment horizontal="left" vertical="center" wrapText="1"/>
    </xf>
    <xf numFmtId="0" fontId="1" fillId="0" borderId="0" xfId="0" applyFont="1" applyBorder="1" applyAlignment="1">
      <alignment vertical="center" wrapText="1"/>
    </xf>
    <xf numFmtId="0" fontId="1" fillId="4" borderId="26" xfId="0" applyFont="1" applyFill="1" applyBorder="1" applyAlignment="1">
      <alignment vertical="center" wrapText="1"/>
    </xf>
    <xf numFmtId="1" fontId="1" fillId="0" borderId="3" xfId="0" applyNumberFormat="1" applyFont="1" applyBorder="1" applyAlignment="1">
      <alignment horizontal="center" vertical="center" wrapText="1"/>
    </xf>
    <xf numFmtId="0" fontId="1" fillId="7" borderId="4" xfId="0" applyFont="1" applyFill="1" applyBorder="1" applyAlignment="1">
      <alignment horizontal="center" vertical="center" wrapText="1"/>
    </xf>
    <xf numFmtId="0" fontId="19" fillId="4" borderId="26" xfId="0" applyFont="1" applyFill="1" applyBorder="1" applyAlignment="1">
      <alignment vertical="center" wrapText="1"/>
    </xf>
    <xf numFmtId="10" fontId="3" fillId="2" borderId="4" xfId="1" applyNumberFormat="1" applyFont="1" applyFill="1" applyBorder="1" applyAlignment="1">
      <alignment horizontal="left" vertical="center" wrapText="1"/>
    </xf>
    <xf numFmtId="166" fontId="3" fillId="0" borderId="4" xfId="0" applyNumberFormat="1" applyFont="1" applyBorder="1" applyAlignment="1">
      <alignment horizontal="left" vertical="center"/>
    </xf>
    <xf numFmtId="167" fontId="3" fillId="2" borderId="4" xfId="0" applyNumberFormat="1" applyFont="1" applyFill="1" applyBorder="1" applyAlignment="1">
      <alignment horizontal="left" vertical="center" wrapText="1"/>
    </xf>
    <xf numFmtId="14" fontId="1" fillId="0" borderId="1" xfId="0" applyNumberFormat="1" applyFont="1" applyBorder="1" applyAlignment="1">
      <alignment horizontal="left" vertical="center" wrapText="1"/>
    </xf>
    <xf numFmtId="14" fontId="7" fillId="7" borderId="25" xfId="0" applyNumberFormat="1" applyFont="1" applyFill="1" applyBorder="1" applyAlignment="1">
      <alignment horizontal="center" vertical="center" wrapText="1"/>
    </xf>
    <xf numFmtId="14" fontId="1" fillId="7" borderId="0" xfId="0" applyNumberFormat="1" applyFont="1" applyFill="1" applyBorder="1" applyAlignment="1">
      <alignment horizontal="left" vertical="center" wrapText="1"/>
    </xf>
    <xf numFmtId="165" fontId="3" fillId="0" borderId="4" xfId="0" applyNumberFormat="1" applyFont="1" applyFill="1" applyBorder="1" applyAlignment="1">
      <alignment horizontal="left" vertical="center" wrapText="1"/>
    </xf>
    <xf numFmtId="0" fontId="18" fillId="0" borderId="0" xfId="0" applyFont="1" applyAlignment="1">
      <alignment horizontal="center" wrapText="1"/>
    </xf>
    <xf numFmtId="0" fontId="13" fillId="5" borderId="13"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4"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4" xfId="0" applyFont="1" applyFill="1" applyBorder="1" applyAlignment="1">
      <alignment horizontal="center" vertical="center"/>
    </xf>
    <xf numFmtId="0" fontId="11" fillId="6" borderId="7" xfId="3" applyFill="1" applyBorder="1" applyAlignment="1">
      <alignment horizontal="center" vertical="center"/>
    </xf>
    <xf numFmtId="0" fontId="11" fillId="6" borderId="6" xfId="3" applyFill="1" applyBorder="1" applyAlignment="1">
      <alignment horizontal="center" vertical="center"/>
    </xf>
    <xf numFmtId="0" fontId="11" fillId="6" borderId="2" xfId="3" applyFill="1" applyBorder="1" applyAlignment="1">
      <alignment horizontal="center" vertical="center"/>
    </xf>
    <xf numFmtId="0" fontId="14" fillId="5" borderId="13"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center" vertical="center"/>
    </xf>
    <xf numFmtId="14" fontId="15" fillId="0" borderId="0" xfId="0" applyNumberFormat="1" applyFont="1" applyAlignment="1">
      <alignment horizontal="center"/>
    </xf>
    <xf numFmtId="0" fontId="2" fillId="8" borderId="26"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5" xfId="0" applyNumberFormat="1" applyFont="1" applyFill="1" applyBorder="1" applyAlignment="1">
      <alignment horizontal="center" vertical="center" wrapText="1"/>
    </xf>
    <xf numFmtId="0" fontId="7" fillId="5" borderId="27" xfId="0" applyNumberFormat="1" applyFont="1" applyFill="1" applyBorder="1" applyAlignment="1">
      <alignment horizontal="center" vertical="center" wrapText="1"/>
    </xf>
    <xf numFmtId="0" fontId="7" fillId="5" borderId="5" xfId="1" applyNumberFormat="1" applyFont="1" applyFill="1" applyBorder="1" applyAlignment="1">
      <alignment horizontal="center" vertical="center" wrapText="1"/>
    </xf>
    <xf numFmtId="0" fontId="7" fillId="5" borderId="27" xfId="1" applyNumberFormat="1" applyFont="1" applyFill="1" applyBorder="1" applyAlignment="1">
      <alignment horizontal="center" vertical="center" wrapText="1"/>
    </xf>
    <xf numFmtId="0" fontId="7" fillId="5" borderId="5" xfId="0" applyFont="1" applyFill="1" applyBorder="1" applyAlignment="1">
      <alignment horizontal="center" vertical="center" textRotation="90" wrapText="1"/>
    </xf>
    <xf numFmtId="0" fontId="7" fillId="5" borderId="27" xfId="0" applyFont="1" applyFill="1" applyBorder="1" applyAlignment="1">
      <alignment horizontal="center" vertical="center" textRotation="90" wrapText="1"/>
    </xf>
    <xf numFmtId="0" fontId="7" fillId="5" borderId="7" xfId="0" applyNumberFormat="1" applyFont="1" applyFill="1" applyBorder="1" applyAlignment="1">
      <alignment horizontal="center" vertical="center" wrapText="1"/>
    </xf>
    <xf numFmtId="0" fontId="7" fillId="5" borderId="6"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4" fillId="5" borderId="7" xfId="0" applyNumberFormat="1" applyFont="1" applyFill="1" applyBorder="1" applyAlignment="1">
      <alignment horizontal="center" vertical="center"/>
    </xf>
    <xf numFmtId="0" fontId="4" fillId="5"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5" borderId="7"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9" fillId="3" borderId="20" xfId="2" applyBorder="1" applyAlignment="1">
      <alignment horizontal="left" vertical="center" wrapText="1" indent="1"/>
    </xf>
    <xf numFmtId="0" fontId="9" fillId="3" borderId="8" xfId="2" applyBorder="1" applyAlignment="1">
      <alignment horizontal="left" vertical="center" wrapText="1" indent="1"/>
    </xf>
    <xf numFmtId="0" fontId="9" fillId="3" borderId="21" xfId="2" applyBorder="1" applyAlignment="1">
      <alignment horizontal="left" vertical="center" wrapText="1" indent="1"/>
    </xf>
    <xf numFmtId="0" fontId="9" fillId="3" borderId="20" xfId="2" applyBorder="1" applyAlignment="1">
      <alignment horizontal="left" vertical="center" wrapText="1" indent="2"/>
    </xf>
    <xf numFmtId="0" fontId="9" fillId="3" borderId="8" xfId="2" applyBorder="1" applyAlignment="1">
      <alignment horizontal="left" vertical="center" wrapText="1" indent="2"/>
    </xf>
    <xf numFmtId="0" fontId="9" fillId="3" borderId="21" xfId="2" applyBorder="1" applyAlignment="1">
      <alignment horizontal="left" vertical="center" wrapText="1" indent="2"/>
    </xf>
    <xf numFmtId="0" fontId="9" fillId="3" borderId="22" xfId="2" applyBorder="1" applyAlignment="1">
      <alignment horizontal="left" vertical="center" wrapText="1" indent="2"/>
    </xf>
    <xf numFmtId="0" fontId="9" fillId="3" borderId="23" xfId="2" applyBorder="1" applyAlignment="1">
      <alignment horizontal="left" vertical="center" wrapText="1" indent="2"/>
    </xf>
    <xf numFmtId="0" fontId="9" fillId="3" borderId="24" xfId="2" applyBorder="1" applyAlignment="1">
      <alignment horizontal="left" vertical="center" wrapText="1" indent="2"/>
    </xf>
    <xf numFmtId="0" fontId="4" fillId="5" borderId="5" xfId="0" applyFont="1" applyFill="1" applyBorder="1" applyAlignment="1">
      <alignment horizontal="center" vertical="center" textRotation="90" wrapText="1"/>
    </xf>
    <xf numFmtId="0" fontId="4" fillId="5" borderId="3" xfId="0" applyFont="1" applyFill="1" applyBorder="1" applyAlignment="1">
      <alignment horizontal="center" vertical="center" textRotation="90" wrapText="1"/>
    </xf>
    <xf numFmtId="0" fontId="9" fillId="3" borderId="17" xfId="2" applyBorder="1" applyAlignment="1">
      <alignment horizontal="left" vertical="center" wrapText="1"/>
    </xf>
    <xf numFmtId="0" fontId="9" fillId="3" borderId="18" xfId="2" applyBorder="1" applyAlignment="1">
      <alignment horizontal="left" vertical="center" wrapText="1"/>
    </xf>
    <xf numFmtId="0" fontId="9" fillId="3" borderId="19" xfId="2" applyBorder="1" applyAlignment="1">
      <alignment horizontal="left" vertical="center" wrapText="1"/>
    </xf>
    <xf numFmtId="0" fontId="7" fillId="5" borderId="3" xfId="0" applyFont="1" applyFill="1" applyBorder="1" applyAlignment="1">
      <alignment horizontal="center" vertical="center" wrapText="1"/>
    </xf>
    <xf numFmtId="0" fontId="1" fillId="0" borderId="0" xfId="0" applyFont="1" applyAlignment="1">
      <alignment horizontal="center" vertical="center"/>
    </xf>
    <xf numFmtId="0" fontId="7" fillId="5" borderId="3" xfId="0" applyFont="1" applyFill="1" applyBorder="1" applyAlignment="1">
      <alignment horizontal="center" vertical="center" textRotation="90" wrapText="1"/>
    </xf>
    <xf numFmtId="0" fontId="7" fillId="5" borderId="7"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167" fontId="3" fillId="0" borderId="4" xfId="0" applyNumberFormat="1" applyFont="1" applyFill="1" applyBorder="1" applyAlignment="1">
      <alignment horizontal="left" vertical="center" wrapText="1"/>
    </xf>
    <xf numFmtId="0" fontId="16" fillId="0" borderId="3" xfId="0" applyFont="1" applyBorder="1" applyAlignment="1">
      <alignment horizontal="center" vertical="center" wrapText="1"/>
    </xf>
  </cellXfs>
  <cellStyles count="4">
    <cellStyle name="Вывод" xfId="2" builtinId="21"/>
    <cellStyle name="Заголовок 1" xfId="3" builtinId="16"/>
    <cellStyle name="Обычный" xfId="0" builtinId="0"/>
    <cellStyle name="Процентный" xfId="1" builtinId="5"/>
  </cellStyles>
  <dxfs count="25">
    <dxf>
      <fill>
        <patternFill>
          <bgColor rgb="FF00B050"/>
        </patternFill>
      </fill>
    </dxf>
    <dxf>
      <fill>
        <patternFill>
          <bgColor rgb="FFFFC000"/>
        </patternFill>
      </fill>
    </dxf>
    <dxf>
      <fill>
        <patternFill>
          <bgColor rgb="FFFF0000"/>
        </patternFill>
      </fill>
    </dxf>
    <dxf>
      <fill>
        <patternFill>
          <bgColor theme="6"/>
        </patternFill>
      </fill>
    </dxf>
    <dxf>
      <fill>
        <patternFill patternType="darkUp">
          <fgColor theme="6"/>
        </patternFill>
      </fill>
    </dxf>
    <dxf>
      <fill>
        <patternFill>
          <bgColor rgb="FF00B050"/>
        </patternFill>
      </fill>
    </dxf>
    <dxf>
      <fill>
        <patternFill>
          <bgColor rgb="FFFFC000"/>
        </patternFill>
      </fill>
    </dxf>
    <dxf>
      <fill>
        <patternFill>
          <bgColor rgb="FFFF0000"/>
        </patternFill>
      </fill>
    </dxf>
    <dxf>
      <fill>
        <patternFill>
          <bgColor theme="6"/>
        </patternFill>
      </fill>
    </dxf>
    <dxf>
      <fill>
        <patternFill patternType="darkUp">
          <fgColor theme="6"/>
        </patternFill>
      </fill>
    </dxf>
    <dxf>
      <fill>
        <patternFill>
          <bgColor rgb="FF00B050"/>
        </patternFill>
      </fill>
    </dxf>
    <dxf>
      <fill>
        <patternFill>
          <bgColor rgb="FFFFC000"/>
        </patternFill>
      </fill>
    </dxf>
    <dxf>
      <fill>
        <patternFill>
          <bgColor rgb="FFFF0000"/>
        </patternFill>
      </fill>
    </dxf>
    <dxf>
      <fill>
        <patternFill>
          <bgColor theme="6"/>
        </patternFill>
      </fill>
    </dxf>
    <dxf>
      <fill>
        <patternFill patternType="darkUp">
          <fgColor theme="6"/>
        </patternFill>
      </fill>
    </dxf>
    <dxf>
      <fill>
        <patternFill>
          <bgColor rgb="FF00B050"/>
        </patternFill>
      </fill>
    </dxf>
    <dxf>
      <fill>
        <patternFill>
          <bgColor rgb="FFFFC000"/>
        </patternFill>
      </fill>
    </dxf>
    <dxf>
      <fill>
        <patternFill>
          <bgColor rgb="FFFF0000"/>
        </patternFill>
      </fill>
    </dxf>
    <dxf>
      <fill>
        <patternFill>
          <bgColor theme="6"/>
        </patternFill>
      </fill>
    </dxf>
    <dxf>
      <fill>
        <patternFill patternType="darkUp">
          <fgColor theme="6"/>
        </patternFill>
      </fill>
    </dxf>
    <dxf>
      <fill>
        <patternFill>
          <bgColor rgb="FF00B050"/>
        </patternFill>
      </fill>
    </dxf>
    <dxf>
      <fill>
        <patternFill>
          <bgColor rgb="FFFFC000"/>
        </patternFill>
      </fill>
    </dxf>
    <dxf>
      <fill>
        <patternFill>
          <bgColor rgb="FFFF0000"/>
        </patternFill>
      </fill>
    </dxf>
    <dxf>
      <fill>
        <patternFill>
          <bgColor theme="6"/>
        </patternFill>
      </fill>
    </dxf>
    <dxf>
      <fill>
        <patternFill patternType="darkUp">
          <f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15</xdr:col>
      <xdr:colOff>228600</xdr:colOff>
      <xdr:row>0</xdr:row>
      <xdr:rowOff>85725</xdr:rowOff>
    </xdr:from>
    <xdr:to>
      <xdr:col>15</xdr:col>
      <xdr:colOff>400050</xdr:colOff>
      <xdr:row>0</xdr:row>
      <xdr:rowOff>247650</xdr:rowOff>
    </xdr:to>
    <xdr:sp macro="" textlink="">
      <xdr:nvSpPr>
        <xdr:cNvPr id="6146" name="Прямоугольник 6"/>
        <xdr:cNvSpPr>
          <a:spLocks noChangeArrowheads="1"/>
        </xdr:cNvSpPr>
      </xdr:nvSpPr>
      <xdr:spPr bwMode="auto">
        <a:xfrm>
          <a:off x="9667875" y="85725"/>
          <a:ext cx="171450" cy="161925"/>
        </a:xfrm>
        <a:prstGeom prst="rect">
          <a:avLst/>
        </a:prstGeom>
        <a:pattFill prst="dkUpDiag">
          <a:fgClr>
            <a:srgbClr val="000000"/>
          </a:fgClr>
          <a:bgClr>
            <a:srgbClr val="FFFFFF"/>
          </a:bgClr>
        </a:patt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editAs="oneCell">
    <xdr:from>
      <xdr:col>13</xdr:col>
      <xdr:colOff>219075</xdr:colOff>
      <xdr:row>0</xdr:row>
      <xdr:rowOff>85725</xdr:rowOff>
    </xdr:from>
    <xdr:to>
      <xdr:col>13</xdr:col>
      <xdr:colOff>390525</xdr:colOff>
      <xdr:row>0</xdr:row>
      <xdr:rowOff>247650</xdr:rowOff>
    </xdr:to>
    <xdr:sp macro="" textlink="">
      <xdr:nvSpPr>
        <xdr:cNvPr id="4" name="Прямоугольник 6"/>
        <xdr:cNvSpPr>
          <a:spLocks noChangeArrowheads="1"/>
        </xdr:cNvSpPr>
      </xdr:nvSpPr>
      <xdr:spPr bwMode="auto">
        <a:xfrm>
          <a:off x="8439150" y="85725"/>
          <a:ext cx="171450" cy="161925"/>
        </a:xfrm>
        <a:prstGeom prst="rect">
          <a:avLst/>
        </a:prstGeom>
        <a:solidFill>
          <a:srgbClr val="FF0000"/>
        </a:solidFill>
        <a:ln>
          <a:noFill/>
        </a:ln>
      </xdr:spPr>
    </xdr:sp>
    <xdr:clientData/>
  </xdr:twoCellAnchor>
  <xdr:twoCellAnchor editAs="oneCell">
    <xdr:from>
      <xdr:col>12</xdr:col>
      <xdr:colOff>238125</xdr:colOff>
      <xdr:row>0</xdr:row>
      <xdr:rowOff>85725</xdr:rowOff>
    </xdr:from>
    <xdr:to>
      <xdr:col>12</xdr:col>
      <xdr:colOff>409575</xdr:colOff>
      <xdr:row>0</xdr:row>
      <xdr:rowOff>247650</xdr:rowOff>
    </xdr:to>
    <xdr:sp macro="" textlink="">
      <xdr:nvSpPr>
        <xdr:cNvPr id="5" name="Прямоугольник 6"/>
        <xdr:cNvSpPr>
          <a:spLocks noChangeArrowheads="1"/>
        </xdr:cNvSpPr>
      </xdr:nvSpPr>
      <xdr:spPr bwMode="auto">
        <a:xfrm>
          <a:off x="7848600" y="85725"/>
          <a:ext cx="171450" cy="161925"/>
        </a:xfrm>
        <a:prstGeom prst="rect">
          <a:avLst/>
        </a:prstGeom>
        <a:solidFill>
          <a:srgbClr val="FFC000"/>
        </a:solidFill>
        <a:ln>
          <a:noFill/>
        </a:ln>
      </xdr:spPr>
    </xdr:sp>
    <xdr:clientData/>
  </xdr:twoCellAnchor>
  <xdr:twoCellAnchor editAs="oneCell">
    <xdr:from>
      <xdr:col>11</xdr:col>
      <xdr:colOff>238125</xdr:colOff>
      <xdr:row>0</xdr:row>
      <xdr:rowOff>85725</xdr:rowOff>
    </xdr:from>
    <xdr:to>
      <xdr:col>11</xdr:col>
      <xdr:colOff>409575</xdr:colOff>
      <xdr:row>0</xdr:row>
      <xdr:rowOff>247650</xdr:rowOff>
    </xdr:to>
    <xdr:sp macro="" textlink="">
      <xdr:nvSpPr>
        <xdr:cNvPr id="6" name="Прямоугольник 6"/>
        <xdr:cNvSpPr>
          <a:spLocks noChangeArrowheads="1"/>
        </xdr:cNvSpPr>
      </xdr:nvSpPr>
      <xdr:spPr bwMode="auto">
        <a:xfrm>
          <a:off x="7239000" y="85725"/>
          <a:ext cx="171450" cy="161925"/>
        </a:xfrm>
        <a:prstGeom prst="rect">
          <a:avLst/>
        </a:prstGeom>
        <a:solidFill>
          <a:srgbClr val="00B050"/>
        </a:solidFill>
        <a:ln>
          <a:noFill/>
        </a:ln>
      </xdr:spPr>
    </xdr:sp>
    <xdr:clientData/>
  </xdr:twoCellAnchor>
  <xdr:twoCellAnchor editAs="oneCell">
    <xdr:from>
      <xdr:col>14</xdr:col>
      <xdr:colOff>238125</xdr:colOff>
      <xdr:row>0</xdr:row>
      <xdr:rowOff>85725</xdr:rowOff>
    </xdr:from>
    <xdr:to>
      <xdr:col>14</xdr:col>
      <xdr:colOff>409575</xdr:colOff>
      <xdr:row>0</xdr:row>
      <xdr:rowOff>247650</xdr:rowOff>
    </xdr:to>
    <xdr:sp macro="" textlink="">
      <xdr:nvSpPr>
        <xdr:cNvPr id="7" name="Прямоугольник 6"/>
        <xdr:cNvSpPr>
          <a:spLocks noChangeArrowheads="1"/>
        </xdr:cNvSpPr>
      </xdr:nvSpPr>
      <xdr:spPr bwMode="auto">
        <a:xfrm>
          <a:off x="9067800" y="85725"/>
          <a:ext cx="171450" cy="161925"/>
        </a:xfrm>
        <a:prstGeom prst="rect">
          <a:avLst/>
        </a:prstGeom>
        <a:solidFill>
          <a:schemeClr val="accent3"/>
        </a:solidFill>
        <a:ln>
          <a:noFill/>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Normal="100" zoomScaleSheetLayoutView="100" workbookViewId="0">
      <selection activeCell="G22" sqref="G22"/>
    </sheetView>
  </sheetViews>
  <sheetFormatPr defaultRowHeight="15" x14ac:dyDescent="0.25"/>
  <cols>
    <col min="2" max="2" width="9.140625" customWidth="1"/>
    <col min="3" max="3" width="21" customWidth="1"/>
    <col min="4" max="4" width="20.85546875" customWidth="1"/>
    <col min="5" max="5" width="23.5703125" customWidth="1"/>
    <col min="6" max="6" width="22.28515625" customWidth="1"/>
    <col min="7" max="7" width="25.7109375" customWidth="1"/>
    <col min="9" max="10" width="9.140625" customWidth="1"/>
    <col min="12" max="12" width="9.140625" customWidth="1"/>
  </cols>
  <sheetData>
    <row r="1" spans="2:12" ht="18.75" x14ac:dyDescent="0.3">
      <c r="B1" s="116" t="s">
        <v>125</v>
      </c>
      <c r="C1" s="116"/>
      <c r="D1" s="116"/>
      <c r="G1" s="49"/>
    </row>
    <row r="2" spans="2:12" ht="37.5" customHeight="1" x14ac:dyDescent="0.3">
      <c r="B2" s="115" t="s">
        <v>115</v>
      </c>
      <c r="C2" s="115"/>
      <c r="D2" s="115"/>
      <c r="F2" s="102"/>
      <c r="G2" s="102"/>
      <c r="H2" s="102"/>
      <c r="I2" s="102"/>
    </row>
    <row r="3" spans="2:12" ht="18.75" x14ac:dyDescent="0.3">
      <c r="B3" s="116" t="s">
        <v>126</v>
      </c>
      <c r="C3" s="116"/>
      <c r="D3" s="116"/>
      <c r="G3" s="49"/>
    </row>
    <row r="4" spans="2:12" ht="18.75" x14ac:dyDescent="0.3">
      <c r="B4" s="116" t="s">
        <v>64</v>
      </c>
      <c r="C4" s="116"/>
      <c r="D4" s="116"/>
      <c r="L4" s="48"/>
    </row>
    <row r="5" spans="2:12" ht="18.75" customHeight="1" x14ac:dyDescent="0.3">
      <c r="B5" s="117" t="s">
        <v>65</v>
      </c>
      <c r="C5" s="117"/>
      <c r="D5" s="117"/>
      <c r="L5" s="48"/>
    </row>
    <row r="6" spans="2:12" ht="18.75" x14ac:dyDescent="0.3">
      <c r="B6" s="118">
        <v>43728</v>
      </c>
      <c r="C6" s="118"/>
      <c r="D6" s="118"/>
      <c r="L6" s="48"/>
    </row>
    <row r="7" spans="2:12" ht="18.75" x14ac:dyDescent="0.3">
      <c r="C7" s="49"/>
      <c r="L7" s="48"/>
    </row>
    <row r="8" spans="2:12" ht="15.75" thickBot="1" x14ac:dyDescent="0.3"/>
    <row r="9" spans="2:12" x14ac:dyDescent="0.25">
      <c r="C9" s="51"/>
      <c r="D9" s="52"/>
      <c r="E9" s="52"/>
      <c r="F9" s="52"/>
      <c r="G9" s="53"/>
    </row>
    <row r="10" spans="2:12" ht="18.75" x14ac:dyDescent="0.25">
      <c r="C10" s="103" t="s">
        <v>50</v>
      </c>
      <c r="D10" s="104"/>
      <c r="E10" s="104"/>
      <c r="F10" s="104"/>
      <c r="G10" s="105"/>
    </row>
    <row r="11" spans="2:12" ht="18.75" x14ac:dyDescent="0.25">
      <c r="C11" s="44"/>
      <c r="D11" s="54"/>
      <c r="E11" s="54"/>
      <c r="F11" s="54"/>
      <c r="G11" s="55"/>
    </row>
    <row r="12" spans="2:12" ht="18.75" x14ac:dyDescent="0.25">
      <c r="C12" s="103" t="s">
        <v>124</v>
      </c>
      <c r="D12" s="104"/>
      <c r="E12" s="104"/>
      <c r="F12" s="104"/>
      <c r="G12" s="105"/>
    </row>
    <row r="13" spans="2:12" ht="18.75" x14ac:dyDescent="0.25">
      <c r="C13" s="44"/>
      <c r="D13" s="54"/>
      <c r="E13" s="54"/>
      <c r="F13" s="54"/>
      <c r="G13" s="55"/>
    </row>
    <row r="14" spans="2:12" ht="39" customHeight="1" x14ac:dyDescent="0.25">
      <c r="C14" s="112" t="s">
        <v>116</v>
      </c>
      <c r="D14" s="113"/>
      <c r="E14" s="113"/>
      <c r="F14" s="113"/>
      <c r="G14" s="114"/>
    </row>
    <row r="15" spans="2:12" ht="18.75" x14ac:dyDescent="0.25">
      <c r="C15" s="44"/>
      <c r="D15" s="54"/>
      <c r="E15" s="54"/>
      <c r="F15" s="54"/>
      <c r="G15" s="55"/>
    </row>
    <row r="16" spans="2:12" ht="18.75" x14ac:dyDescent="0.25">
      <c r="C16" s="106" t="s">
        <v>113</v>
      </c>
      <c r="D16" s="107"/>
      <c r="E16" s="107"/>
      <c r="F16" s="107"/>
      <c r="G16" s="108"/>
    </row>
    <row r="17" spans="3:7" ht="19.5" thickBot="1" x14ac:dyDescent="0.3">
      <c r="C17" s="38"/>
      <c r="D17" s="56"/>
      <c r="E17" s="56"/>
      <c r="F17" s="56"/>
      <c r="G17" s="57"/>
    </row>
    <row r="18" spans="3:7" ht="20.25" thickBot="1" x14ac:dyDescent="0.3">
      <c r="C18" s="109" t="s">
        <v>51</v>
      </c>
      <c r="D18" s="110"/>
      <c r="E18" s="110"/>
      <c r="F18" s="110"/>
      <c r="G18" s="111"/>
    </row>
    <row r="19" spans="3:7" ht="16.5" thickBot="1" x14ac:dyDescent="0.3">
      <c r="C19" s="29"/>
      <c r="D19" s="50"/>
      <c r="E19" s="50"/>
      <c r="F19" s="50"/>
      <c r="G19" s="50"/>
    </row>
    <row r="20" spans="3:7" ht="16.5" thickBot="1" x14ac:dyDescent="0.3">
      <c r="C20" s="36" t="s">
        <v>52</v>
      </c>
      <c r="D20" s="37" t="s">
        <v>53</v>
      </c>
      <c r="E20" s="37" t="s">
        <v>54</v>
      </c>
      <c r="F20" s="37" t="s">
        <v>55</v>
      </c>
      <c r="G20" s="37" t="s">
        <v>56</v>
      </c>
    </row>
    <row r="21" spans="3:7" ht="29.25" customHeight="1" thickBot="1" x14ac:dyDescent="0.3">
      <c r="C21" s="7" t="s">
        <v>43</v>
      </c>
      <c r="D21" s="93" t="s">
        <v>43</v>
      </c>
      <c r="E21" s="4" t="s">
        <v>43</v>
      </c>
      <c r="F21" s="4" t="s">
        <v>43</v>
      </c>
      <c r="G21" s="4" t="s">
        <v>43</v>
      </c>
    </row>
    <row r="22" spans="3:7" ht="54" customHeight="1" thickBot="1" x14ac:dyDescent="0.3">
      <c r="C22" s="178" t="s">
        <v>57</v>
      </c>
      <c r="D22" s="30" t="s">
        <v>57</v>
      </c>
      <c r="E22" s="30" t="s">
        <v>57</v>
      </c>
      <c r="F22" s="30" t="s">
        <v>57</v>
      </c>
      <c r="G22" s="30" t="s">
        <v>57</v>
      </c>
    </row>
  </sheetData>
  <mergeCells count="12">
    <mergeCell ref="B1:D1"/>
    <mergeCell ref="B3:D3"/>
    <mergeCell ref="B4:D4"/>
    <mergeCell ref="B5:D5"/>
    <mergeCell ref="B6:D6"/>
    <mergeCell ref="F2:I2"/>
    <mergeCell ref="C10:G10"/>
    <mergeCell ref="C16:G16"/>
    <mergeCell ref="C12:G12"/>
    <mergeCell ref="C18:G18"/>
    <mergeCell ref="C14:G14"/>
    <mergeCell ref="B2:D2"/>
  </mergeCells>
  <pageMargins left="0.7" right="0.7" top="0.75" bottom="0.75" header="0.3" footer="0.3"/>
  <pageSetup paperSize="9" scale="87"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706283BA-BF7C-4414-AF13-7B99AF148257}">
            <xm:f>NOT(ISERROR(SEARCH('Проверка данных'!$E$1,C21)))</xm:f>
            <xm:f>'Проверка данных'!$E$1</xm:f>
            <x14:dxf>
              <fill>
                <patternFill patternType="darkUp">
                  <fgColor theme="6"/>
                </patternFill>
              </fill>
            </x14:dxf>
          </x14:cfRule>
          <x14:cfRule type="containsText" priority="2" operator="containsText" id="{A1073D70-7139-4D59-AEE9-D29DC9CB61C6}">
            <xm:f>NOT(ISERROR(SEARCH('Проверка данных'!$D$1,C21)))</xm:f>
            <xm:f>'Проверка данных'!$D$1</xm:f>
            <x14:dxf>
              <fill>
                <patternFill>
                  <bgColor theme="6"/>
                </patternFill>
              </fill>
            </x14:dxf>
          </x14:cfRule>
          <x14:cfRule type="containsText" priority="3" operator="containsText" id="{5E2BD54C-AC51-4B7B-A6EE-9DA5C52CB5C2}">
            <xm:f>NOT(ISERROR(SEARCH('Проверка данных'!$C$1,C21)))</xm:f>
            <xm:f>'Проверка данных'!$C$1</xm:f>
            <x14:dxf>
              <fill>
                <patternFill>
                  <bgColor rgb="FFFF0000"/>
                </patternFill>
              </fill>
            </x14:dxf>
          </x14:cfRule>
          <x14:cfRule type="containsText" priority="4" operator="containsText" id="{7010C919-DFEA-4931-8A46-B54BFA1F587B}">
            <xm:f>NOT(ISERROR(SEARCH('Проверка данных'!$B$1,C21)))</xm:f>
            <xm:f>'Проверка данных'!$B$1</xm:f>
            <x14:dxf>
              <fill>
                <patternFill>
                  <bgColor rgb="FFFFC000"/>
                </patternFill>
              </fill>
            </x14:dxf>
          </x14:cfRule>
          <x14:cfRule type="containsText" priority="5" operator="containsText" id="{198C78F8-A6E4-42D4-ACE0-D1AF6B2EF6C7}">
            <xm:f>NOT(ISERROR(SEARCH('Проверка данных'!$A$1,C21)))</xm:f>
            <xm:f>'Проверка данных'!$A$1</xm:f>
            <x14:dxf>
              <fill>
                <patternFill>
                  <bgColor rgb="FF00B050"/>
                </patternFill>
              </fill>
            </x14:dxf>
          </x14:cfRule>
          <xm:sqref>C21:G21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'Проверка данных'!$A$1:$E$1</xm:f>
          </x14:formula1>
          <xm:sqref>C21:G21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activeCell="C12" sqref="C12"/>
    </sheetView>
  </sheetViews>
  <sheetFormatPr defaultRowHeight="15" x14ac:dyDescent="0.25"/>
  <cols>
    <col min="1" max="1" width="14.28515625" customWidth="1"/>
    <col min="2" max="2" width="15.5703125" customWidth="1"/>
    <col min="3" max="3" width="29.5703125" customWidth="1"/>
    <col min="4" max="4" width="18.28515625" customWidth="1"/>
    <col min="5" max="5" width="42.5703125" customWidth="1"/>
  </cols>
  <sheetData>
    <row r="1" spans="1:5" ht="20.25" thickBot="1" x14ac:dyDescent="0.35">
      <c r="A1" s="39" t="s">
        <v>58</v>
      </c>
      <c r="B1" s="39"/>
    </row>
    <row r="2" spans="1:5" ht="16.5" thickTop="1" thickBot="1" x14ac:dyDescent="0.3"/>
    <row r="3" spans="1:5" ht="46.5" customHeight="1" thickBot="1" x14ac:dyDescent="0.3">
      <c r="A3" s="33" t="s">
        <v>0</v>
      </c>
      <c r="B3" s="34" t="s">
        <v>1</v>
      </c>
      <c r="C3" s="35" t="s">
        <v>2</v>
      </c>
      <c r="D3" s="59" t="s">
        <v>3</v>
      </c>
      <c r="E3" s="35" t="s">
        <v>4</v>
      </c>
    </row>
    <row r="4" spans="1:5" ht="94.15" customHeight="1" thickBot="1" x14ac:dyDescent="0.3">
      <c r="A4" s="7" t="s">
        <v>5</v>
      </c>
      <c r="B4" s="60" t="s">
        <v>43</v>
      </c>
      <c r="C4" s="68" t="s">
        <v>68</v>
      </c>
      <c r="D4" s="119" t="s">
        <v>67</v>
      </c>
      <c r="E4" s="69"/>
    </row>
    <row r="5" spans="1:5" ht="26.25" thickBot="1" x14ac:dyDescent="0.3">
      <c r="A5" s="7" t="s">
        <v>6</v>
      </c>
      <c r="B5" s="60" t="s">
        <v>43</v>
      </c>
      <c r="C5" s="70" t="s">
        <v>69</v>
      </c>
      <c r="D5" s="120"/>
      <c r="E5" s="71"/>
    </row>
    <row r="6" spans="1:5" ht="26.25" thickBot="1" x14ac:dyDescent="0.3">
      <c r="A6" s="7" t="s">
        <v>7</v>
      </c>
      <c r="B6" s="100">
        <v>43710</v>
      </c>
      <c r="C6" s="72" t="s">
        <v>70</v>
      </c>
      <c r="D6" s="120"/>
      <c r="E6" s="72"/>
    </row>
    <row r="7" spans="1:5" ht="26.25" thickBot="1" x14ac:dyDescent="0.3">
      <c r="A7" s="62" t="s">
        <v>16</v>
      </c>
      <c r="B7" s="61" t="s">
        <v>43</v>
      </c>
      <c r="C7" s="73" t="s">
        <v>71</v>
      </c>
      <c r="D7" s="120"/>
      <c r="E7" s="73"/>
    </row>
    <row r="8" spans="1:5" ht="153" x14ac:dyDescent="0.25">
      <c r="A8" s="64" t="s">
        <v>48</v>
      </c>
      <c r="B8" s="63" t="s">
        <v>43</v>
      </c>
      <c r="C8" s="72" t="s">
        <v>117</v>
      </c>
      <c r="D8" s="120"/>
      <c r="E8" s="72"/>
    </row>
    <row r="9" spans="1:5" ht="51" x14ac:dyDescent="0.25">
      <c r="A9" s="65" t="s">
        <v>72</v>
      </c>
      <c r="B9" s="61" t="s">
        <v>43</v>
      </c>
      <c r="C9" s="73" t="s">
        <v>73</v>
      </c>
      <c r="D9" s="120"/>
      <c r="E9" s="73"/>
    </row>
    <row r="10" spans="1:5" ht="38.25" x14ac:dyDescent="0.25">
      <c r="A10" s="65" t="s">
        <v>74</v>
      </c>
      <c r="B10" s="61" t="s">
        <v>43</v>
      </c>
      <c r="C10" s="73" t="s">
        <v>75</v>
      </c>
      <c r="D10" s="121"/>
      <c r="E10" s="73"/>
    </row>
  </sheetData>
  <mergeCells count="1">
    <mergeCell ref="D4:D10"/>
  </mergeCell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2094194E-105E-4EF2-BFAD-2B0D46B52692}">
            <xm:f>NOT(ISERROR(SEARCH('Проверка данных'!$E$1,B4)))</xm:f>
            <xm:f>'Проверка данных'!$E$1</xm:f>
            <x14:dxf>
              <fill>
                <patternFill patternType="darkUp">
                  <fgColor theme="6"/>
                </patternFill>
              </fill>
            </x14:dxf>
          </x14:cfRule>
          <x14:cfRule type="containsText" priority="2" operator="containsText" id="{3024101A-507C-4A02-ABD1-DAD28C21D374}">
            <xm:f>NOT(ISERROR(SEARCH('Проверка данных'!$D$1,B4)))</xm:f>
            <xm:f>'Проверка данных'!$D$1</xm:f>
            <x14:dxf>
              <fill>
                <patternFill>
                  <bgColor theme="6"/>
                </patternFill>
              </fill>
            </x14:dxf>
          </x14:cfRule>
          <x14:cfRule type="containsText" priority="3" operator="containsText" id="{314BD00F-E233-4B38-BEC1-2509A6CE9D00}">
            <xm:f>NOT(ISERROR(SEARCH('Проверка данных'!$C$1,B4)))</xm:f>
            <xm:f>'Проверка данных'!$C$1</xm:f>
            <x14:dxf>
              <fill>
                <patternFill>
                  <bgColor rgb="FFFF0000"/>
                </patternFill>
              </fill>
            </x14:dxf>
          </x14:cfRule>
          <x14:cfRule type="containsText" priority="4" operator="containsText" id="{31D8B75F-A520-412D-97B8-B3F6FB0E2D83}">
            <xm:f>NOT(ISERROR(SEARCH('Проверка данных'!$B$1,B4)))</xm:f>
            <xm:f>'Проверка данных'!$B$1</xm:f>
            <x14:dxf>
              <fill>
                <patternFill>
                  <bgColor rgb="FFFFC000"/>
                </patternFill>
              </fill>
            </x14:dxf>
          </x14:cfRule>
          <x14:cfRule type="containsText" priority="5" operator="containsText" id="{C5A4FE73-9EB3-4CDF-BA6A-434BDA4CF029}">
            <xm:f>NOT(ISERROR(SEARCH('Проверка данных'!$A$1,B4)))</xm:f>
            <xm:f>'Проверка данных'!$A$1</xm:f>
            <x14:dxf>
              <fill>
                <patternFill>
                  <bgColor rgb="FF00B050"/>
                </patternFill>
              </fill>
            </x14:dxf>
          </x14:cfRule>
          <xm:sqref>B4:B10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'Проверка данных'!$A$1:$E$1</xm:f>
          </x14:formula1>
          <xm:sqref>B4:B10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M15"/>
  <sheetViews>
    <sheetView topLeftCell="A4" zoomScaleNormal="100" workbookViewId="0">
      <selection activeCell="E21" sqref="E21"/>
    </sheetView>
  </sheetViews>
  <sheetFormatPr defaultRowHeight="15" x14ac:dyDescent="0.25"/>
  <cols>
    <col min="1" max="1" width="17" customWidth="1"/>
    <col min="2" max="2" width="17.28515625" customWidth="1"/>
    <col min="3" max="3" width="18.5703125" style="45" customWidth="1"/>
    <col min="4" max="4" width="18.5703125" customWidth="1"/>
    <col min="5" max="5" width="18.5703125" style="24" customWidth="1"/>
    <col min="6" max="6" width="21.140625" style="23" customWidth="1"/>
    <col min="7" max="10" width="9.140625" style="23"/>
    <col min="11" max="11" width="15.5703125" style="23" customWidth="1"/>
    <col min="12" max="12" width="17.7109375" style="22" customWidth="1"/>
    <col min="13" max="13" width="14.7109375" customWidth="1"/>
  </cols>
  <sheetData>
    <row r="1" spans="1:13" ht="20.25" thickBot="1" x14ac:dyDescent="0.35">
      <c r="A1" s="39" t="s">
        <v>59</v>
      </c>
      <c r="B1" s="39"/>
      <c r="C1" s="47"/>
      <c r="D1" s="39"/>
      <c r="E1"/>
    </row>
    <row r="2" spans="1:13" ht="16.5" thickTop="1" thickBot="1" x14ac:dyDescent="0.3"/>
    <row r="3" spans="1:13" ht="32.25" customHeight="1" thickBot="1" x14ac:dyDescent="0.3">
      <c r="A3" s="122" t="s">
        <v>0</v>
      </c>
      <c r="B3" s="128" t="s">
        <v>1</v>
      </c>
      <c r="C3" s="122" t="s">
        <v>8</v>
      </c>
      <c r="D3" s="122" t="s">
        <v>66</v>
      </c>
      <c r="E3" s="124" t="s">
        <v>38</v>
      </c>
      <c r="F3" s="124" t="s">
        <v>39</v>
      </c>
      <c r="G3" s="130" t="s">
        <v>9</v>
      </c>
      <c r="H3" s="131"/>
      <c r="I3" s="131"/>
      <c r="J3" s="132"/>
      <c r="K3" s="124" t="s">
        <v>10</v>
      </c>
      <c r="L3" s="126" t="s">
        <v>40</v>
      </c>
      <c r="M3" s="122" t="s">
        <v>11</v>
      </c>
    </row>
    <row r="4" spans="1:13" ht="30.75" customHeight="1" x14ac:dyDescent="0.25">
      <c r="A4" s="123"/>
      <c r="B4" s="129"/>
      <c r="C4" s="123"/>
      <c r="D4" s="123"/>
      <c r="E4" s="125"/>
      <c r="F4" s="125"/>
      <c r="G4" s="74" t="s">
        <v>12</v>
      </c>
      <c r="H4" s="74" t="s">
        <v>13</v>
      </c>
      <c r="I4" s="74" t="s">
        <v>14</v>
      </c>
      <c r="J4" s="74" t="s">
        <v>15</v>
      </c>
      <c r="K4" s="125"/>
      <c r="L4" s="127"/>
      <c r="M4" s="123"/>
    </row>
    <row r="5" spans="1:13" ht="85.15" customHeight="1" x14ac:dyDescent="0.25">
      <c r="A5" s="76" t="s">
        <v>5</v>
      </c>
      <c r="B5" s="79" t="s">
        <v>43</v>
      </c>
      <c r="C5" s="76" t="s">
        <v>81</v>
      </c>
      <c r="D5" s="76" t="s">
        <v>63</v>
      </c>
      <c r="E5" s="77" t="s">
        <v>82</v>
      </c>
      <c r="F5" s="77">
        <v>69.06</v>
      </c>
      <c r="G5" s="77"/>
      <c r="H5" s="77"/>
      <c r="I5" s="77"/>
      <c r="J5" s="77"/>
      <c r="K5" s="77">
        <v>69.459999999999994</v>
      </c>
      <c r="L5" s="78"/>
      <c r="M5" s="76" t="s">
        <v>83</v>
      </c>
    </row>
    <row r="6" spans="1:13" ht="79.900000000000006" customHeight="1" x14ac:dyDescent="0.25">
      <c r="A6" s="76" t="s">
        <v>6</v>
      </c>
      <c r="B6" s="99">
        <v>43710</v>
      </c>
      <c r="C6" s="76" t="s">
        <v>87</v>
      </c>
      <c r="D6" s="76" t="s">
        <v>62</v>
      </c>
      <c r="E6" s="77" t="s">
        <v>88</v>
      </c>
      <c r="F6" s="77">
        <v>37.700000000000003</v>
      </c>
      <c r="G6" s="77"/>
      <c r="H6" s="77"/>
      <c r="I6" s="77"/>
      <c r="J6" s="77"/>
      <c r="K6" s="77">
        <v>37.1</v>
      </c>
      <c r="L6" s="78"/>
      <c r="M6" s="76" t="s">
        <v>83</v>
      </c>
    </row>
    <row r="7" spans="1:13" ht="106.15" customHeight="1" x14ac:dyDescent="0.25">
      <c r="A7" s="76" t="s">
        <v>7</v>
      </c>
      <c r="B7" s="79" t="s">
        <v>43</v>
      </c>
      <c r="C7" s="76" t="s">
        <v>89</v>
      </c>
      <c r="D7" s="76" t="s">
        <v>63</v>
      </c>
      <c r="E7" s="77" t="s">
        <v>90</v>
      </c>
      <c r="F7" s="77">
        <v>0</v>
      </c>
      <c r="G7" s="77"/>
      <c r="H7" s="77"/>
      <c r="I7" s="77"/>
      <c r="J7" s="77"/>
      <c r="K7" s="77">
        <v>13.5</v>
      </c>
      <c r="L7" s="78"/>
      <c r="M7" s="76" t="s">
        <v>83</v>
      </c>
    </row>
    <row r="8" spans="1:13" ht="319.14999999999998" customHeight="1" x14ac:dyDescent="0.25">
      <c r="A8" s="76" t="s">
        <v>16</v>
      </c>
      <c r="B8" s="79" t="s">
        <v>43</v>
      </c>
      <c r="C8" s="76" t="s">
        <v>91</v>
      </c>
      <c r="D8" s="76" t="s">
        <v>92</v>
      </c>
      <c r="E8" s="77" t="s">
        <v>84</v>
      </c>
      <c r="F8" s="77">
        <v>0</v>
      </c>
      <c r="G8" s="77"/>
      <c r="H8" s="77"/>
      <c r="I8" s="77"/>
      <c r="J8" s="77"/>
      <c r="K8" s="77">
        <v>0</v>
      </c>
      <c r="L8" s="78"/>
      <c r="M8" s="76" t="s">
        <v>83</v>
      </c>
    </row>
    <row r="9" spans="1:13" ht="228" customHeight="1" x14ac:dyDescent="0.25">
      <c r="A9" s="76" t="s">
        <v>48</v>
      </c>
      <c r="B9" s="79" t="s">
        <v>43</v>
      </c>
      <c r="C9" s="76" t="s">
        <v>93</v>
      </c>
      <c r="D9" s="76" t="s">
        <v>63</v>
      </c>
      <c r="E9" s="77" t="s">
        <v>94</v>
      </c>
      <c r="F9" s="77">
        <v>7</v>
      </c>
      <c r="G9" s="77"/>
      <c r="H9" s="77"/>
      <c r="I9" s="77"/>
      <c r="J9" s="77"/>
      <c r="K9" s="77">
        <v>9</v>
      </c>
      <c r="L9" s="78"/>
      <c r="M9" s="76" t="s">
        <v>83</v>
      </c>
    </row>
    <row r="10" spans="1:13" ht="228" customHeight="1" x14ac:dyDescent="0.25">
      <c r="A10" s="76" t="s">
        <v>72</v>
      </c>
      <c r="B10" s="79" t="s">
        <v>43</v>
      </c>
      <c r="C10" s="76" t="s">
        <v>95</v>
      </c>
      <c r="D10" s="76" t="s">
        <v>63</v>
      </c>
      <c r="E10" s="77" t="s">
        <v>94</v>
      </c>
      <c r="F10" s="77">
        <v>0</v>
      </c>
      <c r="G10" s="77"/>
      <c r="H10" s="77"/>
      <c r="I10" s="77"/>
      <c r="J10" s="77"/>
      <c r="K10" s="77">
        <v>3</v>
      </c>
      <c r="L10" s="78"/>
      <c r="M10" s="76" t="s">
        <v>83</v>
      </c>
    </row>
    <row r="11" spans="1:13" ht="228" customHeight="1" x14ac:dyDescent="0.25">
      <c r="A11" s="76" t="s">
        <v>74</v>
      </c>
      <c r="B11" s="79" t="s">
        <v>43</v>
      </c>
      <c r="C11" s="76" t="s">
        <v>96</v>
      </c>
      <c r="D11" s="76" t="s">
        <v>63</v>
      </c>
      <c r="E11" s="77" t="s">
        <v>84</v>
      </c>
      <c r="F11" s="77">
        <v>3.1</v>
      </c>
      <c r="G11" s="77"/>
      <c r="H11" s="77"/>
      <c r="I11" s="77"/>
      <c r="J11" s="77"/>
      <c r="K11" s="77">
        <v>6.7</v>
      </c>
      <c r="L11" s="78"/>
      <c r="M11" s="76" t="s">
        <v>83</v>
      </c>
    </row>
    <row r="12" spans="1:13" ht="132" customHeight="1" x14ac:dyDescent="0.25">
      <c r="A12" s="76" t="s">
        <v>76</v>
      </c>
      <c r="B12" s="79" t="s">
        <v>43</v>
      </c>
      <c r="C12" s="80" t="s">
        <v>122</v>
      </c>
      <c r="D12" s="76" t="s">
        <v>63</v>
      </c>
      <c r="E12" s="77" t="s">
        <v>84</v>
      </c>
      <c r="F12" s="77">
        <v>16.09</v>
      </c>
      <c r="G12" s="77"/>
      <c r="H12" s="77"/>
      <c r="I12" s="77"/>
      <c r="J12" s="77"/>
      <c r="K12" s="77">
        <v>22.7</v>
      </c>
      <c r="L12" s="78"/>
      <c r="M12" s="76" t="s">
        <v>86</v>
      </c>
    </row>
    <row r="13" spans="1:13" ht="137.44999999999999" customHeight="1" x14ac:dyDescent="0.25">
      <c r="A13" s="76" t="s">
        <v>77</v>
      </c>
      <c r="B13" s="79" t="s">
        <v>43</v>
      </c>
      <c r="C13" s="80" t="s">
        <v>85</v>
      </c>
      <c r="D13" s="76" t="s">
        <v>63</v>
      </c>
      <c r="E13" s="77" t="s">
        <v>84</v>
      </c>
      <c r="F13" s="77">
        <v>59.5</v>
      </c>
      <c r="G13" s="77"/>
      <c r="H13" s="77"/>
      <c r="I13" s="77"/>
      <c r="J13" s="77"/>
      <c r="K13" s="77">
        <v>59.5</v>
      </c>
      <c r="L13" s="78"/>
      <c r="M13" s="76" t="s">
        <v>83</v>
      </c>
    </row>
    <row r="14" spans="1:13" ht="137.44999999999999" customHeight="1" x14ac:dyDescent="0.25">
      <c r="A14" s="76" t="s">
        <v>78</v>
      </c>
      <c r="B14" s="79" t="s">
        <v>43</v>
      </c>
      <c r="C14" s="80" t="s">
        <v>97</v>
      </c>
      <c r="D14" s="76" t="s">
        <v>98</v>
      </c>
      <c r="E14" s="77" t="s">
        <v>84</v>
      </c>
      <c r="F14" s="77">
        <v>75</v>
      </c>
      <c r="G14" s="77"/>
      <c r="H14" s="77"/>
      <c r="I14" s="77"/>
      <c r="J14" s="77"/>
      <c r="K14" s="77">
        <v>75</v>
      </c>
      <c r="L14" s="78"/>
      <c r="M14" s="76" t="s">
        <v>83</v>
      </c>
    </row>
    <row r="15" spans="1:13" ht="169.15" customHeight="1" x14ac:dyDescent="0.25">
      <c r="A15" s="76" t="s">
        <v>79</v>
      </c>
      <c r="B15" s="79" t="s">
        <v>43</v>
      </c>
      <c r="C15" s="80" t="s">
        <v>100</v>
      </c>
      <c r="D15" s="76" t="s">
        <v>63</v>
      </c>
      <c r="E15" s="77" t="s">
        <v>99</v>
      </c>
      <c r="F15" s="77">
        <v>0</v>
      </c>
      <c r="G15" s="77"/>
      <c r="H15" s="77"/>
      <c r="I15" s="77"/>
      <c r="J15" s="77"/>
      <c r="K15" s="77">
        <v>139</v>
      </c>
      <c r="L15" s="78"/>
      <c r="M15" s="76" t="s">
        <v>83</v>
      </c>
    </row>
  </sheetData>
  <mergeCells count="10">
    <mergeCell ref="M3:M4"/>
    <mergeCell ref="E3:E4"/>
    <mergeCell ref="F3:F4"/>
    <mergeCell ref="L3:L4"/>
    <mergeCell ref="A3:A4"/>
    <mergeCell ref="B3:B4"/>
    <mergeCell ref="C3:C4"/>
    <mergeCell ref="G3:J3"/>
    <mergeCell ref="K3:K4"/>
    <mergeCell ref="D3:D4"/>
  </mergeCells>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M22"/>
  <sheetViews>
    <sheetView view="pageBreakPreview" zoomScale="115" zoomScaleNormal="100" zoomScaleSheetLayoutView="115" workbookViewId="0">
      <selection activeCell="H17" sqref="H17"/>
    </sheetView>
  </sheetViews>
  <sheetFormatPr defaultRowHeight="15" x14ac:dyDescent="0.25"/>
  <cols>
    <col min="1" max="1" width="9.140625" style="11"/>
    <col min="2" max="2" width="19.7109375" customWidth="1"/>
    <col min="3" max="3" width="30.7109375" customWidth="1"/>
    <col min="4" max="4" width="17.5703125" style="41" customWidth="1"/>
    <col min="5" max="5" width="11.140625" style="41" customWidth="1"/>
    <col min="6" max="6" width="13.140625" style="41" customWidth="1"/>
    <col min="7" max="7" width="12.85546875" style="41" customWidth="1"/>
    <col min="8" max="8" width="11.7109375" style="41" customWidth="1"/>
    <col min="9" max="9" width="12.5703125" style="27" customWidth="1"/>
    <col min="10" max="10" width="34.85546875" customWidth="1"/>
  </cols>
  <sheetData>
    <row r="1" spans="1:13" ht="20.25" thickBot="1" x14ac:dyDescent="0.35">
      <c r="A1" s="40" t="s">
        <v>60</v>
      </c>
      <c r="B1" s="39"/>
      <c r="C1" s="39"/>
    </row>
    <row r="2" spans="1:13" ht="16.5" thickTop="1" thickBot="1" x14ac:dyDescent="0.3"/>
    <row r="3" spans="1:13" ht="15.75" thickBot="1" x14ac:dyDescent="0.3">
      <c r="A3" s="152" t="s">
        <v>0</v>
      </c>
      <c r="B3" s="163" t="s">
        <v>1</v>
      </c>
      <c r="C3" s="150" t="s">
        <v>17</v>
      </c>
      <c r="D3" s="133" t="s">
        <v>18</v>
      </c>
      <c r="E3" s="134"/>
      <c r="F3" s="135"/>
      <c r="G3" s="143" t="s">
        <v>19</v>
      </c>
      <c r="H3" s="144"/>
      <c r="I3" s="152" t="s">
        <v>41</v>
      </c>
      <c r="J3" s="150" t="s">
        <v>11</v>
      </c>
    </row>
    <row r="4" spans="1:13" ht="51.75" thickBot="1" x14ac:dyDescent="0.3">
      <c r="A4" s="153"/>
      <c r="B4" s="164"/>
      <c r="C4" s="151"/>
      <c r="D4" s="32" t="s">
        <v>20</v>
      </c>
      <c r="E4" s="32" t="s">
        <v>21</v>
      </c>
      <c r="F4" s="32" t="s">
        <v>22</v>
      </c>
      <c r="G4" s="32" t="s">
        <v>23</v>
      </c>
      <c r="H4" s="32" t="s">
        <v>24</v>
      </c>
      <c r="I4" s="153"/>
      <c r="J4" s="151"/>
    </row>
    <row r="5" spans="1:13" ht="15.75" thickBot="1" x14ac:dyDescent="0.3">
      <c r="A5" s="9">
        <v>1</v>
      </c>
      <c r="B5" s="1">
        <v>2</v>
      </c>
      <c r="C5" s="1">
        <v>3</v>
      </c>
      <c r="D5" s="28">
        <v>4</v>
      </c>
      <c r="E5" s="28">
        <v>5</v>
      </c>
      <c r="F5" s="28">
        <v>6</v>
      </c>
      <c r="G5" s="28">
        <v>7</v>
      </c>
      <c r="H5" s="28">
        <v>8</v>
      </c>
      <c r="I5" s="28">
        <v>9</v>
      </c>
      <c r="J5" s="1">
        <v>10</v>
      </c>
    </row>
    <row r="6" spans="1:13" ht="52.5" customHeight="1" thickBot="1" x14ac:dyDescent="0.3">
      <c r="A6" s="81" t="s">
        <v>5</v>
      </c>
      <c r="B6" s="145" t="s">
        <v>127</v>
      </c>
      <c r="C6" s="146"/>
      <c r="D6" s="146"/>
      <c r="E6" s="146"/>
      <c r="F6" s="146"/>
      <c r="G6" s="146"/>
      <c r="H6" s="146"/>
      <c r="I6" s="146"/>
      <c r="J6" s="147"/>
    </row>
    <row r="7" spans="1:13" ht="179.25" customHeight="1" thickBot="1" x14ac:dyDescent="0.3">
      <c r="A7" s="10" t="s">
        <v>25</v>
      </c>
      <c r="B7" s="5" t="s">
        <v>43</v>
      </c>
      <c r="C7" s="2" t="s">
        <v>101</v>
      </c>
      <c r="D7" s="84">
        <f>5.7+0.3163</f>
        <v>6.0163000000000002</v>
      </c>
      <c r="E7" s="84">
        <f>5.7+0.3163+3.8</f>
        <v>9.8163</v>
      </c>
      <c r="F7" s="84">
        <f>5.7+0.3163+3.8</f>
        <v>9.8163</v>
      </c>
      <c r="G7" s="84">
        <f>5.7+0.3163</f>
        <v>6.0163000000000002</v>
      </c>
      <c r="H7" s="84">
        <v>0.31586999999999998</v>
      </c>
      <c r="I7" s="26">
        <f>H7/E7</f>
        <v>3.2178111915894987E-2</v>
      </c>
      <c r="J7" s="141" t="s">
        <v>129</v>
      </c>
    </row>
    <row r="8" spans="1:13" ht="15.75" thickBot="1" x14ac:dyDescent="0.3">
      <c r="A8" s="82" t="s">
        <v>42</v>
      </c>
      <c r="B8" s="5" t="s">
        <v>43</v>
      </c>
      <c r="C8" s="2" t="s">
        <v>102</v>
      </c>
      <c r="D8" s="84">
        <v>1.877</v>
      </c>
      <c r="E8" s="84">
        <v>1.877</v>
      </c>
      <c r="F8" s="84">
        <v>1.877</v>
      </c>
      <c r="G8" s="84">
        <v>1.877</v>
      </c>
      <c r="H8" s="84">
        <v>1.877</v>
      </c>
      <c r="I8" s="26">
        <f>H8/E8</f>
        <v>1</v>
      </c>
      <c r="J8" s="142"/>
      <c r="L8" s="12"/>
      <c r="M8" s="11"/>
    </row>
    <row r="9" spans="1:13" ht="57.75" customHeight="1" thickBot="1" x14ac:dyDescent="0.3">
      <c r="A9" s="83" t="s">
        <v>6</v>
      </c>
      <c r="B9" s="148" t="s">
        <v>118</v>
      </c>
      <c r="C9" s="148"/>
      <c r="D9" s="148"/>
      <c r="E9" s="148"/>
      <c r="F9" s="148"/>
      <c r="G9" s="148"/>
      <c r="H9" s="148"/>
      <c r="I9" s="148"/>
      <c r="J9" s="149"/>
      <c r="L9" s="12"/>
      <c r="M9" s="11"/>
    </row>
    <row r="10" spans="1:13" ht="64.5" customHeight="1" thickBot="1" x14ac:dyDescent="0.3">
      <c r="A10" s="83" t="s">
        <v>80</v>
      </c>
      <c r="B10" s="60" t="s">
        <v>43</v>
      </c>
      <c r="C10" s="2" t="s">
        <v>26</v>
      </c>
      <c r="D10" s="84">
        <v>1.8993</v>
      </c>
      <c r="E10" s="84">
        <v>1.8993</v>
      </c>
      <c r="F10" s="84">
        <v>1.8993</v>
      </c>
      <c r="G10" s="84">
        <v>1.8993</v>
      </c>
      <c r="H10" s="84">
        <v>0.30010999999999999</v>
      </c>
      <c r="I10" s="26">
        <f>H10/E10</f>
        <v>0.15801084610119517</v>
      </c>
      <c r="J10" s="141" t="s">
        <v>128</v>
      </c>
      <c r="L10" s="12"/>
      <c r="M10" s="11"/>
    </row>
    <row r="11" spans="1:13" ht="64.5" customHeight="1" thickBot="1" x14ac:dyDescent="0.3">
      <c r="A11" s="83" t="s">
        <v>103</v>
      </c>
      <c r="B11" s="60" t="s">
        <v>43</v>
      </c>
      <c r="C11" s="2" t="s">
        <v>102</v>
      </c>
      <c r="D11" s="84">
        <v>4.7779999999999996</v>
      </c>
      <c r="E11" s="84">
        <v>4.7779999999999996</v>
      </c>
      <c r="F11" s="84">
        <v>4.7779999999999996</v>
      </c>
      <c r="G11" s="84">
        <v>4.7779999999999996</v>
      </c>
      <c r="H11" s="101">
        <v>2.968</v>
      </c>
      <c r="I11" s="26">
        <f>H11/E11</f>
        <v>0.62118041021347847</v>
      </c>
      <c r="J11" s="142"/>
      <c r="L11" s="12"/>
      <c r="M11" s="11"/>
    </row>
    <row r="12" spans="1:13" ht="28.9" customHeight="1" thickBot="1" x14ac:dyDescent="0.3">
      <c r="A12" s="83" t="s">
        <v>7</v>
      </c>
      <c r="B12" s="136" t="s">
        <v>119</v>
      </c>
      <c r="C12" s="137"/>
      <c r="D12" s="137"/>
      <c r="E12" s="137"/>
      <c r="F12" s="137"/>
      <c r="G12" s="137"/>
      <c r="H12" s="137"/>
      <c r="I12" s="137"/>
      <c r="J12" s="138"/>
      <c r="L12" s="12"/>
      <c r="M12" s="11"/>
    </row>
    <row r="13" spans="1:13" ht="73.5" customHeight="1" thickBot="1" x14ac:dyDescent="0.3">
      <c r="A13" s="10" t="s">
        <v>106</v>
      </c>
      <c r="B13" s="5" t="s">
        <v>44</v>
      </c>
      <c r="C13" s="2" t="s">
        <v>101</v>
      </c>
      <c r="D13" s="67">
        <v>0</v>
      </c>
      <c r="E13" s="67">
        <v>0</v>
      </c>
      <c r="F13" s="67">
        <v>0</v>
      </c>
      <c r="G13" s="67">
        <v>0</v>
      </c>
      <c r="H13" s="97">
        <v>0</v>
      </c>
      <c r="I13" s="95">
        <v>0</v>
      </c>
      <c r="J13" s="139" t="s">
        <v>123</v>
      </c>
      <c r="L13" s="12"/>
      <c r="M13" s="11"/>
    </row>
    <row r="14" spans="1:13" ht="73.5" customHeight="1" thickBot="1" x14ac:dyDescent="0.3">
      <c r="A14" s="66" t="s">
        <v>107</v>
      </c>
      <c r="B14" s="5" t="s">
        <v>44</v>
      </c>
      <c r="C14" s="2" t="s">
        <v>105</v>
      </c>
      <c r="D14" s="67">
        <v>0</v>
      </c>
      <c r="E14" s="67">
        <v>0</v>
      </c>
      <c r="F14" s="67">
        <v>0</v>
      </c>
      <c r="G14" s="67">
        <v>0</v>
      </c>
      <c r="H14" s="97">
        <v>0</v>
      </c>
      <c r="I14" s="95">
        <v>0</v>
      </c>
      <c r="J14" s="140"/>
      <c r="L14" s="12"/>
      <c r="M14" s="11"/>
    </row>
    <row r="15" spans="1:13" ht="28.9" customHeight="1" thickBot="1" x14ac:dyDescent="0.3">
      <c r="A15" s="83">
        <v>4</v>
      </c>
      <c r="B15" s="136" t="s">
        <v>104</v>
      </c>
      <c r="C15" s="137"/>
      <c r="D15" s="137"/>
      <c r="E15" s="137"/>
      <c r="F15" s="137"/>
      <c r="G15" s="137"/>
      <c r="H15" s="137"/>
      <c r="I15" s="137"/>
      <c r="J15" s="138"/>
      <c r="L15" s="12"/>
      <c r="M15" s="11"/>
    </row>
    <row r="16" spans="1:13" ht="73.5" customHeight="1" thickBot="1" x14ac:dyDescent="0.3">
      <c r="A16" s="10" t="s">
        <v>120</v>
      </c>
      <c r="B16" s="5" t="s">
        <v>43</v>
      </c>
      <c r="C16" s="2" t="s">
        <v>101</v>
      </c>
      <c r="D16" s="67">
        <v>11.7196</v>
      </c>
      <c r="E16" s="67">
        <v>11.7196</v>
      </c>
      <c r="F16" s="67">
        <v>11.7196</v>
      </c>
      <c r="G16" s="67">
        <v>11.7196</v>
      </c>
      <c r="H16" s="177">
        <v>1.4450000000000001</v>
      </c>
      <c r="I16" s="95">
        <f>H16/E16</f>
        <v>0.12329772347179085</v>
      </c>
      <c r="J16" s="139" t="s">
        <v>130</v>
      </c>
      <c r="L16" s="12"/>
      <c r="M16" s="11"/>
    </row>
    <row r="17" spans="1:13" ht="73.5" customHeight="1" thickBot="1" x14ac:dyDescent="0.3">
      <c r="A17" s="66" t="s">
        <v>121</v>
      </c>
      <c r="B17" s="5" t="s">
        <v>43</v>
      </c>
      <c r="C17" s="2" t="s">
        <v>105</v>
      </c>
      <c r="D17" s="67">
        <v>0.61680000000000001</v>
      </c>
      <c r="E17" s="67">
        <v>0.61680000000000001</v>
      </c>
      <c r="F17" s="67">
        <v>0.61680000000000001</v>
      </c>
      <c r="G17" s="67">
        <v>0.61680000000000001</v>
      </c>
      <c r="H17" s="177">
        <v>7.5999999999999998E-2</v>
      </c>
      <c r="I17" s="95">
        <f t="shared" ref="I17:I21" si="0">H17/E17</f>
        <v>0.1232166018158236</v>
      </c>
      <c r="J17" s="140"/>
      <c r="L17" s="12"/>
      <c r="M17" s="11"/>
    </row>
    <row r="18" spans="1:13" ht="38.25" customHeight="1" thickBot="1" x14ac:dyDescent="0.3">
      <c r="A18" s="165" t="s">
        <v>30</v>
      </c>
      <c r="B18" s="166"/>
      <c r="C18" s="167"/>
      <c r="D18" s="85">
        <f>SUM(D19:D21)</f>
        <v>26.907</v>
      </c>
      <c r="E18" s="85">
        <f t="shared" ref="E18:H18" si="1">SUM(E19:E21)</f>
        <v>30.707000000000001</v>
      </c>
      <c r="F18" s="85">
        <f t="shared" si="1"/>
        <v>30.707000000000001</v>
      </c>
      <c r="G18" s="85">
        <f t="shared" si="1"/>
        <v>26.907</v>
      </c>
      <c r="H18" s="85">
        <f t="shared" si="1"/>
        <v>6.9819799999999992</v>
      </c>
      <c r="I18" s="95">
        <f t="shared" si="0"/>
        <v>0.22737421434851984</v>
      </c>
      <c r="J18" s="3"/>
    </row>
    <row r="19" spans="1:13" ht="15.75" thickBot="1" x14ac:dyDescent="0.3">
      <c r="A19" s="154" t="s">
        <v>26</v>
      </c>
      <c r="B19" s="155"/>
      <c r="C19" s="156"/>
      <c r="D19" s="85">
        <f>SUM(D7+D10+D16+D13)</f>
        <v>19.635200000000001</v>
      </c>
      <c r="E19" s="85">
        <f t="shared" ref="E19:H19" si="2">SUM(E7+E10+E16)</f>
        <v>23.435200000000002</v>
      </c>
      <c r="F19" s="85">
        <f t="shared" si="2"/>
        <v>23.435200000000002</v>
      </c>
      <c r="G19" s="85">
        <f t="shared" si="2"/>
        <v>19.635200000000001</v>
      </c>
      <c r="H19" s="96">
        <f t="shared" si="2"/>
        <v>2.0609799999999998</v>
      </c>
      <c r="I19" s="95">
        <f t="shared" si="0"/>
        <v>8.7943776882638075E-2</v>
      </c>
      <c r="J19" s="3"/>
    </row>
    <row r="20" spans="1:13" ht="38.25" customHeight="1" thickBot="1" x14ac:dyDescent="0.3">
      <c r="A20" s="157" t="s">
        <v>27</v>
      </c>
      <c r="B20" s="158"/>
      <c r="C20" s="159"/>
      <c r="D20" s="42">
        <v>0</v>
      </c>
      <c r="E20" s="42">
        <v>0</v>
      </c>
      <c r="F20" s="42">
        <v>0</v>
      </c>
      <c r="G20" s="42">
        <v>0</v>
      </c>
      <c r="H20" s="96">
        <v>0</v>
      </c>
      <c r="I20" s="95">
        <v>0</v>
      </c>
      <c r="J20" s="3"/>
    </row>
    <row r="21" spans="1:13" ht="38.25" customHeight="1" thickBot="1" x14ac:dyDescent="0.3">
      <c r="A21" s="157" t="s">
        <v>31</v>
      </c>
      <c r="B21" s="158"/>
      <c r="C21" s="159"/>
      <c r="D21" s="85">
        <f>SUM(D8+D11+D17+D14)</f>
        <v>7.2717999999999989</v>
      </c>
      <c r="E21" s="85">
        <f t="shared" ref="E21:H21" si="3">SUM(E8+E11+E17)</f>
        <v>7.2717999999999989</v>
      </c>
      <c r="F21" s="85">
        <f t="shared" si="3"/>
        <v>7.2717999999999989</v>
      </c>
      <c r="G21" s="85">
        <f t="shared" si="3"/>
        <v>7.2717999999999989</v>
      </c>
      <c r="H21" s="96">
        <f t="shared" si="3"/>
        <v>4.9209999999999994</v>
      </c>
      <c r="I21" s="95">
        <f t="shared" si="0"/>
        <v>0.67672378228224095</v>
      </c>
      <c r="J21" s="3"/>
    </row>
    <row r="22" spans="1:13" ht="15.75" thickBot="1" x14ac:dyDescent="0.3">
      <c r="A22" s="160" t="s">
        <v>28</v>
      </c>
      <c r="B22" s="161"/>
      <c r="C22" s="162"/>
      <c r="D22" s="42"/>
      <c r="E22" s="43" t="s">
        <v>29</v>
      </c>
      <c r="F22" s="43" t="s">
        <v>29</v>
      </c>
      <c r="G22" s="43" t="s">
        <v>29</v>
      </c>
      <c r="H22" s="96"/>
      <c r="I22" s="95"/>
      <c r="J22" s="3"/>
    </row>
  </sheetData>
  <mergeCells count="20">
    <mergeCell ref="A19:C19"/>
    <mergeCell ref="A20:C20"/>
    <mergeCell ref="A21:C21"/>
    <mergeCell ref="A22:C22"/>
    <mergeCell ref="A3:A4"/>
    <mergeCell ref="B3:B4"/>
    <mergeCell ref="C3:C4"/>
    <mergeCell ref="B15:J15"/>
    <mergeCell ref="J16:J17"/>
    <mergeCell ref="A18:C18"/>
    <mergeCell ref="D3:F3"/>
    <mergeCell ref="B12:J12"/>
    <mergeCell ref="J13:J14"/>
    <mergeCell ref="J10:J11"/>
    <mergeCell ref="G3:H3"/>
    <mergeCell ref="B6:J6"/>
    <mergeCell ref="B9:J9"/>
    <mergeCell ref="J3:J4"/>
    <mergeCell ref="I3:I4"/>
    <mergeCell ref="J7:J8"/>
  </mergeCells>
  <pageMargins left="0.7" right="0.7" top="0.75" bottom="0.75" header="0.3" footer="0.3"/>
  <pageSetup paperSize="9" scale="47" orientation="landscape" r:id="rId1"/>
  <extLst>
    <ext xmlns:x14="http://schemas.microsoft.com/office/spreadsheetml/2009/9/main" uri="{78C0D931-6437-407d-A8EE-F0AAD7539E65}">
      <x14:conditionalFormattings>
        <x14:conditionalFormatting xmlns:xm="http://schemas.microsoft.com/office/excel/2006/main">
          <x14:cfRule type="containsText" priority="6" operator="containsText" id="{554D62E5-8655-4372-B5CF-AC1E6A936F6D}">
            <xm:f>NOT(ISERROR(SEARCH('Проверка данных'!$E$1,B7)))</xm:f>
            <xm:f>'Проверка данных'!$E$1</xm:f>
            <x14:dxf>
              <fill>
                <patternFill patternType="darkUp">
                  <fgColor theme="6"/>
                </patternFill>
              </fill>
            </x14:dxf>
          </x14:cfRule>
          <x14:cfRule type="containsText" priority="7" operator="containsText" id="{F091EDC7-B97B-4B63-A5AF-0B170122DC09}">
            <xm:f>NOT(ISERROR(SEARCH('Проверка данных'!$D$1,B7)))</xm:f>
            <xm:f>'Проверка данных'!$D$1</xm:f>
            <x14:dxf>
              <fill>
                <patternFill>
                  <bgColor theme="6"/>
                </patternFill>
              </fill>
            </x14:dxf>
          </x14:cfRule>
          <x14:cfRule type="containsText" priority="8" operator="containsText" id="{78E3D368-D08F-4550-BDC9-A88D22F7C3AB}">
            <xm:f>NOT(ISERROR(SEARCH('Проверка данных'!$C$1,B7)))</xm:f>
            <xm:f>'Проверка данных'!$C$1</xm:f>
            <x14:dxf>
              <fill>
                <patternFill>
                  <bgColor rgb="FFFF0000"/>
                </patternFill>
              </fill>
            </x14:dxf>
          </x14:cfRule>
          <x14:cfRule type="containsText" priority="9" operator="containsText" id="{A24D61CD-9EB5-43FE-BBF7-57E89DECDACF}">
            <xm:f>NOT(ISERROR(SEARCH('Проверка данных'!$B$1,B7)))</xm:f>
            <xm:f>'Проверка данных'!$B$1</xm:f>
            <x14:dxf>
              <fill>
                <patternFill>
                  <bgColor rgb="FFFFC000"/>
                </patternFill>
              </fill>
            </x14:dxf>
          </x14:cfRule>
          <x14:cfRule type="containsText" priority="10" operator="containsText" id="{7C04304B-F150-4206-85FF-68FF97DB12DC}">
            <xm:f>NOT(ISERROR(SEARCH('Проверка данных'!$A$1,B7)))</xm:f>
            <xm:f>'Проверка данных'!$A$1</xm:f>
            <x14:dxf>
              <fill>
                <patternFill>
                  <bgColor rgb="FF00B050"/>
                </patternFill>
              </fill>
            </x14:dxf>
          </x14:cfRule>
          <xm:sqref>B7:B8 B10:B11 B16:B17</xm:sqref>
        </x14:conditionalFormatting>
        <x14:conditionalFormatting xmlns:xm="http://schemas.microsoft.com/office/excel/2006/main">
          <x14:cfRule type="containsText" priority="1" operator="containsText" id="{0971D9E4-8FA1-4E48-A919-786E953BEA2A}">
            <xm:f>NOT(ISERROR(SEARCH('Проверка данных'!$E$1,B13)))</xm:f>
            <xm:f>'Проверка данных'!$E$1</xm:f>
            <x14:dxf>
              <fill>
                <patternFill patternType="darkUp">
                  <fgColor theme="6"/>
                </patternFill>
              </fill>
            </x14:dxf>
          </x14:cfRule>
          <x14:cfRule type="containsText" priority="2" operator="containsText" id="{167CD662-1FFA-46F8-8AFC-906A45BDDA90}">
            <xm:f>NOT(ISERROR(SEARCH('Проверка данных'!$D$1,B13)))</xm:f>
            <xm:f>'Проверка данных'!$D$1</xm:f>
            <x14:dxf>
              <fill>
                <patternFill>
                  <bgColor theme="6"/>
                </patternFill>
              </fill>
            </x14:dxf>
          </x14:cfRule>
          <x14:cfRule type="containsText" priority="3" operator="containsText" id="{7229DF77-3223-4F99-B058-FCD84A280B34}">
            <xm:f>NOT(ISERROR(SEARCH('Проверка данных'!$C$1,B13)))</xm:f>
            <xm:f>'Проверка данных'!$C$1</xm:f>
            <x14:dxf>
              <fill>
                <patternFill>
                  <bgColor rgb="FFFF0000"/>
                </patternFill>
              </fill>
            </x14:dxf>
          </x14:cfRule>
          <x14:cfRule type="containsText" priority="4" operator="containsText" id="{36D3A663-3ED6-4F93-88DC-636CFF2B376D}">
            <xm:f>NOT(ISERROR(SEARCH('Проверка данных'!$B$1,B13)))</xm:f>
            <xm:f>'Проверка данных'!$B$1</xm:f>
            <x14:dxf>
              <fill>
                <patternFill>
                  <bgColor rgb="FFFFC000"/>
                </patternFill>
              </fill>
            </x14:dxf>
          </x14:cfRule>
          <x14:cfRule type="containsText" priority="5" operator="containsText" id="{65BFFC32-0122-49BB-85A9-84F0DB5C248D}">
            <xm:f>NOT(ISERROR(SEARCH('Проверка данных'!$A$1,B13)))</xm:f>
            <xm:f>'Проверка данных'!$A$1</xm:f>
            <x14:dxf>
              <fill>
                <patternFill>
                  <bgColor rgb="FF00B050"/>
                </patternFill>
              </fill>
            </x14:dxf>
          </x14:cfRule>
          <xm:sqref>B13:B14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'Проверка данных'!$A$1:$E$1</xm:f>
          </x14:formula1>
          <xm:sqref>B7:B8 B16:B17 B10:B11 B13:B14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I15"/>
  <sheetViews>
    <sheetView zoomScaleNormal="100" workbookViewId="0">
      <selection activeCell="G7" sqref="G7"/>
    </sheetView>
  </sheetViews>
  <sheetFormatPr defaultRowHeight="15" x14ac:dyDescent="0.25"/>
  <cols>
    <col min="1" max="1" width="8.5703125" customWidth="1"/>
    <col min="3" max="3" width="19.85546875" customWidth="1"/>
    <col min="4" max="4" width="52.7109375" customWidth="1"/>
    <col min="5" max="5" width="11.28515625" customWidth="1"/>
    <col min="6" max="6" width="16.140625" customWidth="1"/>
    <col min="7" max="7" width="23.7109375" customWidth="1"/>
    <col min="8" max="8" width="20" customWidth="1"/>
  </cols>
  <sheetData>
    <row r="1" spans="1:9" ht="20.25" thickBot="1" x14ac:dyDescent="0.35">
      <c r="A1" s="39" t="s">
        <v>61</v>
      </c>
      <c r="B1" s="39"/>
      <c r="C1" s="39"/>
      <c r="D1" s="39"/>
      <c r="E1" s="39"/>
      <c r="F1" s="39"/>
    </row>
    <row r="2" spans="1:9" ht="16.5" thickTop="1" thickBot="1" x14ac:dyDescent="0.3"/>
    <row r="3" spans="1:9" ht="42" customHeight="1" thickBot="1" x14ac:dyDescent="0.3">
      <c r="A3" s="122" t="s">
        <v>0</v>
      </c>
      <c r="B3" s="128" t="s">
        <v>49</v>
      </c>
      <c r="C3" s="128" t="s">
        <v>1</v>
      </c>
      <c r="D3" s="122" t="s">
        <v>32</v>
      </c>
      <c r="E3" s="171" t="s">
        <v>33</v>
      </c>
      <c r="F3" s="172"/>
      <c r="G3" s="122" t="s">
        <v>34</v>
      </c>
      <c r="H3" s="122" t="s">
        <v>11</v>
      </c>
    </row>
    <row r="4" spans="1:9" ht="24" customHeight="1" thickBot="1" x14ac:dyDescent="0.3">
      <c r="A4" s="168"/>
      <c r="B4" s="170"/>
      <c r="C4" s="170"/>
      <c r="D4" s="168"/>
      <c r="E4" s="31" t="s">
        <v>35</v>
      </c>
      <c r="F4" s="31" t="s">
        <v>36</v>
      </c>
      <c r="G4" s="168"/>
      <c r="H4" s="168"/>
    </row>
    <row r="5" spans="1:9" ht="24" customHeight="1" thickBot="1" x14ac:dyDescent="0.3">
      <c r="A5" s="58">
        <v>1</v>
      </c>
      <c r="B5" s="171" t="s">
        <v>111</v>
      </c>
      <c r="C5" s="173"/>
      <c r="D5" s="173"/>
      <c r="E5" s="173"/>
      <c r="F5" s="173"/>
      <c r="G5" s="173"/>
      <c r="H5" s="172"/>
    </row>
    <row r="6" spans="1:9" ht="94.5" customHeight="1" thickBot="1" x14ac:dyDescent="0.3">
      <c r="A6" s="8">
        <v>1</v>
      </c>
      <c r="B6" s="98">
        <v>43710</v>
      </c>
      <c r="C6" s="5" t="s">
        <v>43</v>
      </c>
      <c r="D6" s="25" t="s">
        <v>108</v>
      </c>
      <c r="E6" s="86"/>
      <c r="F6" s="87"/>
      <c r="G6" s="13"/>
      <c r="H6" s="13"/>
      <c r="I6" s="21"/>
    </row>
    <row r="7" spans="1:9" ht="137.25" customHeight="1" thickBot="1" x14ac:dyDescent="0.3">
      <c r="A7" s="7" t="s">
        <v>25</v>
      </c>
      <c r="B7" s="89"/>
      <c r="C7" s="89" t="s">
        <v>43</v>
      </c>
      <c r="D7" s="90" t="s">
        <v>109</v>
      </c>
      <c r="E7" s="91" t="s">
        <v>110</v>
      </c>
      <c r="F7" s="94" t="s">
        <v>131</v>
      </c>
      <c r="G7" s="89"/>
      <c r="H7" s="89" t="s">
        <v>132</v>
      </c>
      <c r="I7" s="21"/>
    </row>
    <row r="8" spans="1:9" ht="49.15" customHeight="1" thickBot="1" x14ac:dyDescent="0.3">
      <c r="A8" s="62" t="s">
        <v>6</v>
      </c>
      <c r="B8" s="174" t="s">
        <v>104</v>
      </c>
      <c r="C8" s="175"/>
      <c r="D8" s="175"/>
      <c r="E8" s="175"/>
      <c r="F8" s="175"/>
      <c r="G8" s="175"/>
      <c r="H8" s="176"/>
      <c r="I8" s="21"/>
    </row>
    <row r="9" spans="1:9" ht="94.5" customHeight="1" thickBot="1" x14ac:dyDescent="0.3">
      <c r="A9" s="92" t="s">
        <v>80</v>
      </c>
      <c r="B9" s="5"/>
      <c r="C9" s="5" t="s">
        <v>43</v>
      </c>
      <c r="D9" s="75" t="s">
        <v>112</v>
      </c>
      <c r="E9" s="88"/>
      <c r="F9" s="88"/>
      <c r="G9" s="5"/>
      <c r="H9" s="5"/>
      <c r="I9" s="21"/>
    </row>
    <row r="10" spans="1:9" ht="94.5" customHeight="1" thickBot="1" x14ac:dyDescent="0.3">
      <c r="A10" s="7" t="s">
        <v>103</v>
      </c>
      <c r="B10" s="5"/>
      <c r="C10" s="5" t="s">
        <v>43</v>
      </c>
      <c r="D10" s="75" t="s">
        <v>114</v>
      </c>
      <c r="E10" s="88"/>
      <c r="F10" s="88"/>
      <c r="G10" s="5"/>
      <c r="H10" s="5"/>
      <c r="I10" s="21"/>
    </row>
    <row r="11" spans="1:9" ht="15.75" thickBot="1" x14ac:dyDescent="0.3">
      <c r="A11" s="7" t="s">
        <v>37</v>
      </c>
      <c r="B11" s="5"/>
      <c r="C11" s="5"/>
      <c r="D11" s="6" t="s">
        <v>37</v>
      </c>
      <c r="E11" s="5"/>
      <c r="F11" s="5"/>
      <c r="G11" s="5"/>
      <c r="H11" s="5"/>
    </row>
    <row r="14" spans="1:9" x14ac:dyDescent="0.25">
      <c r="A14" s="14"/>
      <c r="B14" s="14"/>
      <c r="C14" s="14"/>
      <c r="D14" s="14"/>
      <c r="E14" s="14"/>
      <c r="F14" s="14"/>
    </row>
    <row r="15" spans="1:9" x14ac:dyDescent="0.25">
      <c r="A15" s="169"/>
      <c r="B15" s="169"/>
      <c r="C15" s="169"/>
      <c r="D15" s="169"/>
    </row>
  </sheetData>
  <mergeCells count="10">
    <mergeCell ref="G3:G4"/>
    <mergeCell ref="H3:H4"/>
    <mergeCell ref="A15:D15"/>
    <mergeCell ref="A3:A4"/>
    <mergeCell ref="B3:B4"/>
    <mergeCell ref="C3:C4"/>
    <mergeCell ref="D3:D4"/>
    <mergeCell ref="E3:F3"/>
    <mergeCell ref="B5:H5"/>
    <mergeCell ref="B8:H8"/>
  </mergeCells>
  <dataValidations count="1">
    <dataValidation type="date" allowBlank="1" showInputMessage="1" showErrorMessage="1" sqref="E11:F11">
      <formula1>43101</formula1>
      <formula2>46023</formula2>
    </dataValidation>
  </dataValidations>
  <pageMargins left="0.7" right="0.7" top="0.75" bottom="0.75" header="0.3" footer="0.3"/>
  <pageSetup paperSize="9" scale="81"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DDF6B161-1F37-4F58-A42B-D18A7F0569E4}">
            <xm:f>NOT(ISERROR(SEARCH('Проверка данных'!$E$1,C6)))</xm:f>
            <xm:f>'Проверка данных'!$E$1</xm:f>
            <x14:dxf>
              <fill>
                <patternFill patternType="darkUp">
                  <fgColor theme="6"/>
                </patternFill>
              </fill>
            </x14:dxf>
          </x14:cfRule>
          <x14:cfRule type="containsText" priority="2" operator="containsText" id="{B41F821A-ED68-4C41-B96F-AF04DF8531A1}">
            <xm:f>NOT(ISERROR(SEARCH('Проверка данных'!$D$1,C6)))</xm:f>
            <xm:f>'Проверка данных'!$D$1</xm:f>
            <x14:dxf>
              <fill>
                <patternFill>
                  <bgColor theme="6"/>
                </patternFill>
              </fill>
            </x14:dxf>
          </x14:cfRule>
          <x14:cfRule type="containsText" priority="3" operator="containsText" id="{246C719E-AA68-4675-9A91-6F9E38ED8F89}">
            <xm:f>NOT(ISERROR(SEARCH('Проверка данных'!$C$1,C6)))</xm:f>
            <xm:f>'Проверка данных'!$C$1</xm:f>
            <x14:dxf>
              <fill>
                <patternFill>
                  <bgColor rgb="FFFF0000"/>
                </patternFill>
              </fill>
            </x14:dxf>
          </x14:cfRule>
          <x14:cfRule type="containsText" priority="4" operator="containsText" id="{C8AE66FD-899A-4E95-8B9E-D73D832F6CDF}">
            <xm:f>NOT(ISERROR(SEARCH('Проверка данных'!$B$1,C6)))</xm:f>
            <xm:f>'Проверка данных'!$B$1</xm:f>
            <x14:dxf>
              <fill>
                <patternFill>
                  <bgColor rgb="FFFFC000"/>
                </patternFill>
              </fill>
            </x14:dxf>
          </x14:cfRule>
          <x14:cfRule type="containsText" priority="5" operator="containsText" id="{1A3B10A5-4D8C-4E81-AEC8-FDBA1463012F}">
            <xm:f>NOT(ISERROR(SEARCH('Проверка данных'!$A$1,C6)))</xm:f>
            <xm:f>'Проверка данных'!$A$1</xm:f>
            <x14:dxf>
              <fill>
                <patternFill>
                  <bgColor rgb="FF00B050"/>
                </patternFill>
              </fill>
            </x14:dxf>
          </x14:cfRule>
          <xm:sqref>C6:C7 C9:C10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'Проверка данных'!$A$1:$E$1</xm:f>
          </x14:formula1>
          <xm:sqref>C6:C7 C9:C10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J6"/>
  <sheetViews>
    <sheetView workbookViewId="0">
      <selection activeCell="A6" sqref="A6"/>
    </sheetView>
  </sheetViews>
  <sheetFormatPr defaultRowHeight="15" x14ac:dyDescent="0.25"/>
  <cols>
    <col min="1" max="1" width="14.28515625" customWidth="1"/>
    <col min="2" max="2" width="14.85546875" customWidth="1"/>
    <col min="3" max="3" width="14.42578125" customWidth="1"/>
    <col min="4" max="4" width="14.28515625" customWidth="1"/>
    <col min="5" max="5" width="15.28515625" customWidth="1"/>
    <col min="6" max="6" width="18.42578125" customWidth="1"/>
    <col min="8" max="8" width="15.42578125" customWidth="1"/>
    <col min="10" max="10" width="13.5703125" customWidth="1"/>
  </cols>
  <sheetData>
    <row r="1" spans="1:10" ht="40.5" customHeight="1" x14ac:dyDescent="0.25">
      <c r="A1" s="20" t="s">
        <v>43</v>
      </c>
      <c r="B1" s="20" t="s">
        <v>47</v>
      </c>
      <c r="C1" s="20" t="s">
        <v>46</v>
      </c>
      <c r="D1" s="20" t="s">
        <v>45</v>
      </c>
      <c r="E1" s="20" t="s">
        <v>44</v>
      </c>
      <c r="G1" s="15"/>
      <c r="I1" s="17"/>
    </row>
    <row r="2" spans="1:10" ht="15" customHeight="1" x14ac:dyDescent="0.25">
      <c r="A2" s="20"/>
      <c r="C2" s="15"/>
      <c r="D2" s="20"/>
      <c r="E2" s="15"/>
      <c r="F2" s="20"/>
      <c r="G2" s="15"/>
      <c r="H2" s="20"/>
      <c r="I2" s="16"/>
      <c r="J2" s="20"/>
    </row>
    <row r="3" spans="1:10" ht="15.75" x14ac:dyDescent="0.25">
      <c r="A3" s="18"/>
      <c r="B3" s="19"/>
      <c r="C3" s="18"/>
      <c r="D3" s="19"/>
      <c r="E3" s="19"/>
      <c r="F3" s="19"/>
      <c r="G3" s="18"/>
      <c r="H3" s="19"/>
      <c r="I3" s="19"/>
      <c r="J3" s="19"/>
    </row>
    <row r="6" spans="1:10" x14ac:dyDescent="0.25">
      <c r="A6" s="46" t="s">
        <v>62</v>
      </c>
      <c r="B6" s="46" t="s">
        <v>63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Титульный лист</vt:lpstr>
      <vt:lpstr>Ключевые риски</vt:lpstr>
      <vt:lpstr>Цели и показатели</vt:lpstr>
      <vt:lpstr>Исполнение бюджета</vt:lpstr>
      <vt:lpstr>Результаты, КТ и мероприятия</vt:lpstr>
      <vt:lpstr>Проверка данных</vt:lpstr>
      <vt:lpstr>'Результаты, КТ и мероприятия'!_ftn1</vt:lpstr>
      <vt:lpstr>'Результаты, КТ и мероприятия'!_ftnref1</vt:lpstr>
      <vt:lpstr>'Исполнение бюджета'!Область_печати</vt:lpstr>
      <vt:lpstr>'Результаты, КТ и 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2019-09-20T02:07:52Z</dcterms:modified>
</cp:coreProperties>
</file>